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bmaja\Documents\Moji dokumenti\2024 ZAVRŠNI RAČUN\"/>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770" windowHeight="1197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s="1"/>
  <c r="F316" i="9"/>
  <c r="F315" i="9"/>
  <c r="F314" i="9"/>
  <c r="F313" i="9"/>
  <c r="F312" i="9" s="1"/>
  <c r="F311" i="9"/>
  <c r="F310" i="9"/>
  <c r="H309" i="9"/>
  <c r="G309" i="9"/>
  <c r="F309" i="9"/>
  <c r="F308" i="9"/>
  <c r="H307" i="9"/>
  <c r="G307" i="9"/>
  <c r="E307" i="9" s="1"/>
  <c r="B307" i="9" s="1"/>
  <c r="F307" i="9"/>
  <c r="H306" i="9"/>
  <c r="E306" i="9" s="1"/>
  <c r="B306" i="9" s="1"/>
  <c r="G306" i="9"/>
  <c r="F306" i="9"/>
  <c r="H305" i="9"/>
  <c r="G305" i="9"/>
  <c r="F305" i="9"/>
  <c r="E305" i="9"/>
  <c r="B305" i="9" s="1"/>
  <c r="H304" i="9"/>
  <c r="G304" i="9"/>
  <c r="E304" i="9" s="1"/>
  <c r="B304" i="9" s="1"/>
  <c r="F304" i="9"/>
  <c r="H303" i="9"/>
  <c r="G303" i="9"/>
  <c r="E303" i="9" s="1"/>
  <c r="B303" i="9" s="1"/>
  <c r="F303" i="9"/>
  <c r="H302" i="9"/>
  <c r="E302" i="9" s="1"/>
  <c r="B302" i="9" s="1"/>
  <c r="G302" i="9"/>
  <c r="F302" i="9"/>
  <c r="H301" i="9"/>
  <c r="G301" i="9"/>
  <c r="E301" i="9" s="1"/>
  <c r="B301" i="9" s="1"/>
  <c r="F301" i="9"/>
  <c r="H300" i="9"/>
  <c r="G300" i="9"/>
  <c r="F300" i="9"/>
  <c r="H299" i="9"/>
  <c r="G299" i="9"/>
  <c r="F299" i="9"/>
  <c r="E299" i="9"/>
  <c r="B299" i="9" s="1"/>
  <c r="H298" i="9"/>
  <c r="G298" i="9"/>
  <c r="E298" i="9" s="1"/>
  <c r="B298" i="9" s="1"/>
  <c r="F298" i="9"/>
  <c r="H297" i="9"/>
  <c r="G297" i="9"/>
  <c r="E297" i="9" s="1"/>
  <c r="B297" i="9" s="1"/>
  <c r="F297" i="9"/>
  <c r="H296" i="9"/>
  <c r="G296" i="9"/>
  <c r="F296" i="9"/>
  <c r="H295" i="9"/>
  <c r="G295" i="9"/>
  <c r="F295" i="9"/>
  <c r="E295" i="9"/>
  <c r="B295" i="9" s="1"/>
  <c r="H294" i="9"/>
  <c r="G294" i="9"/>
  <c r="E294" i="9" s="1"/>
  <c r="F294" i="9"/>
  <c r="H293" i="9"/>
  <c r="G293" i="9"/>
  <c r="F293" i="9"/>
  <c r="H292" i="9"/>
  <c r="G292" i="9"/>
  <c r="F292" i="9"/>
  <c r="F291" i="9"/>
  <c r="F290" i="9"/>
  <c r="H289" i="9"/>
  <c r="G289" i="9"/>
  <c r="E289" i="9" s="1"/>
  <c r="B289" i="9" s="1"/>
  <c r="F289" i="9"/>
  <c r="H288" i="9"/>
  <c r="G288" i="9"/>
  <c r="F288" i="9"/>
  <c r="H287" i="9"/>
  <c r="G287" i="9"/>
  <c r="E287" i="9" s="1"/>
  <c r="B287" i="9" s="1"/>
  <c r="F287" i="9"/>
  <c r="H286" i="9"/>
  <c r="G286" i="9"/>
  <c r="F286" i="9"/>
  <c r="F285" i="9"/>
  <c r="H284" i="9"/>
  <c r="G284" i="9"/>
  <c r="E284" i="9" s="1"/>
  <c r="B284" i="9" s="1"/>
  <c r="F284" i="9"/>
  <c r="H283" i="9"/>
  <c r="G283" i="9"/>
  <c r="F283" i="9"/>
  <c r="H282" i="9"/>
  <c r="G282" i="9"/>
  <c r="F282" i="9"/>
  <c r="E282" i="9"/>
  <c r="B282" i="9" s="1"/>
  <c r="F281" i="9"/>
  <c r="F280" i="9"/>
  <c r="F279" i="9"/>
  <c r="F278" i="9"/>
  <c r="F276" i="9"/>
  <c r="L275" i="9"/>
  <c r="F275" i="9" s="1"/>
  <c r="H275" i="9"/>
  <c r="F274" i="9"/>
  <c r="I273" i="9"/>
  <c r="H273" i="9"/>
  <c r="E273" i="9" s="1"/>
  <c r="B273" i="9" s="1"/>
  <c r="F273" i="9"/>
  <c r="E272" i="9"/>
  <c r="M271" i="9"/>
  <c r="L271" i="9"/>
  <c r="F271" i="9"/>
  <c r="E271" i="9"/>
  <c r="B271" i="9" s="1"/>
  <c r="M270" i="9"/>
  <c r="L270" i="9"/>
  <c r="F270" i="9" s="1"/>
  <c r="B270" i="9" s="1"/>
  <c r="E270" i="9"/>
  <c r="M269" i="9"/>
  <c r="L269" i="9"/>
  <c r="F269" i="9" s="1"/>
  <c r="B269" i="9" s="1"/>
  <c r="E269" i="9"/>
  <c r="M268" i="9"/>
  <c r="F268" i="9" s="1"/>
  <c r="L268" i="9"/>
  <c r="E268" i="9"/>
  <c r="M267" i="9"/>
  <c r="L267" i="9"/>
  <c r="F267" i="9"/>
  <c r="E267" i="9"/>
  <c r="M266" i="9"/>
  <c r="L266" i="9"/>
  <c r="F266" i="9" s="1"/>
  <c r="B266" i="9" s="1"/>
  <c r="E266" i="9"/>
  <c r="M265" i="9"/>
  <c r="L265" i="9"/>
  <c r="F265" i="9" s="1"/>
  <c r="E265" i="9"/>
  <c r="B265" i="9"/>
  <c r="M264" i="9"/>
  <c r="F264" i="9" s="1"/>
  <c r="L264" i="9"/>
  <c r="E264" i="9"/>
  <c r="B264" i="9" s="1"/>
  <c r="M263" i="9"/>
  <c r="L263" i="9"/>
  <c r="F263" i="9"/>
  <c r="E263" i="9"/>
  <c r="B263" i="9" s="1"/>
  <c r="M262" i="9"/>
  <c r="L262" i="9"/>
  <c r="F262" i="9" s="1"/>
  <c r="B262" i="9" s="1"/>
  <c r="E262" i="9"/>
  <c r="M261" i="9"/>
  <c r="L261" i="9"/>
  <c r="F261" i="9" s="1"/>
  <c r="B261" i="9" s="1"/>
  <c r="E261" i="9"/>
  <c r="M260" i="9"/>
  <c r="F260" i="9" s="1"/>
  <c r="L260" i="9"/>
  <c r="E260" i="9"/>
  <c r="M259" i="9"/>
  <c r="L259" i="9"/>
  <c r="F259" i="9"/>
  <c r="E259" i="9"/>
  <c r="M258" i="9"/>
  <c r="L258" i="9"/>
  <c r="F258" i="9" s="1"/>
  <c r="B258" i="9" s="1"/>
  <c r="E258" i="9"/>
  <c r="M257" i="9"/>
  <c r="L257" i="9"/>
  <c r="E257" i="9"/>
  <c r="M256" i="9"/>
  <c r="F256" i="9" s="1"/>
  <c r="L256" i="9"/>
  <c r="E256" i="9"/>
  <c r="B256" i="9" s="1"/>
  <c r="M255" i="9"/>
  <c r="L255" i="9"/>
  <c r="F255" i="9"/>
  <c r="E255" i="9"/>
  <c r="B255" i="9" s="1"/>
  <c r="M254" i="9"/>
  <c r="L254" i="9"/>
  <c r="F254" i="9" s="1"/>
  <c r="B254" i="9" s="1"/>
  <c r="E254" i="9"/>
  <c r="M253" i="9"/>
  <c r="L253" i="9"/>
  <c r="F253" i="9" s="1"/>
  <c r="B253" i="9" s="1"/>
  <c r="E253" i="9"/>
  <c r="M252" i="9"/>
  <c r="F252" i="9" s="1"/>
  <c r="L252" i="9"/>
  <c r="E252" i="9"/>
  <c r="M251" i="9"/>
  <c r="L251" i="9"/>
  <c r="F251" i="9"/>
  <c r="E251" i="9"/>
  <c r="M250" i="9"/>
  <c r="L250" i="9"/>
  <c r="F250" i="9" s="1"/>
  <c r="B250" i="9" s="1"/>
  <c r="E250" i="9"/>
  <c r="M249" i="9"/>
  <c r="L249" i="9"/>
  <c r="E249" i="9"/>
  <c r="M248" i="9"/>
  <c r="F248" i="9" s="1"/>
  <c r="L248" i="9"/>
  <c r="E248" i="9"/>
  <c r="B248" i="9" s="1"/>
  <c r="M247" i="9"/>
  <c r="L247" i="9"/>
  <c r="F247" i="9"/>
  <c r="E247" i="9"/>
  <c r="B247" i="9" s="1"/>
  <c r="M246" i="9"/>
  <c r="L246" i="9"/>
  <c r="F246" i="9" s="1"/>
  <c r="B246" i="9" s="1"/>
  <c r="E246" i="9"/>
  <c r="M245" i="9"/>
  <c r="L245" i="9"/>
  <c r="F245" i="9" s="1"/>
  <c r="B245" i="9" s="1"/>
  <c r="E245" i="9"/>
  <c r="M244" i="9"/>
  <c r="F244" i="9" s="1"/>
  <c r="L244" i="9"/>
  <c r="E244" i="9"/>
  <c r="M243" i="9"/>
  <c r="L243" i="9"/>
  <c r="F243" i="9"/>
  <c r="E243" i="9"/>
  <c r="M242" i="9"/>
  <c r="L242" i="9"/>
  <c r="F242" i="9" s="1"/>
  <c r="B242" i="9" s="1"/>
  <c r="E242" i="9"/>
  <c r="M241" i="9"/>
  <c r="L241" i="9"/>
  <c r="E241" i="9"/>
  <c r="M240" i="9"/>
  <c r="F240" i="9" s="1"/>
  <c r="L240" i="9"/>
  <c r="E240" i="9"/>
  <c r="B240" i="9" s="1"/>
  <c r="M239" i="9"/>
  <c r="L239" i="9"/>
  <c r="F239" i="9"/>
  <c r="E239" i="9"/>
  <c r="B239" i="9" s="1"/>
  <c r="M238" i="9"/>
  <c r="L238" i="9"/>
  <c r="F238" i="9" s="1"/>
  <c r="B238" i="9" s="1"/>
  <c r="E238" i="9"/>
  <c r="M237" i="9"/>
  <c r="L237" i="9"/>
  <c r="F237" i="9" s="1"/>
  <c r="B237" i="9" s="1"/>
  <c r="E237" i="9"/>
  <c r="M236" i="9"/>
  <c r="L236" i="9"/>
  <c r="F236" i="9"/>
  <c r="E236" i="9"/>
  <c r="B236" i="9" s="1"/>
  <c r="M235" i="9"/>
  <c r="L235" i="9"/>
  <c r="F235" i="9"/>
  <c r="B235" i="9" s="1"/>
  <c r="E235" i="9"/>
  <c r="M234" i="9"/>
  <c r="L234" i="9"/>
  <c r="F234" i="9" s="1"/>
  <c r="B234" i="9" s="1"/>
  <c r="E234" i="9"/>
  <c r="M233" i="9"/>
  <c r="L233" i="9"/>
  <c r="F233" i="9" s="1"/>
  <c r="B233" i="9" s="1"/>
  <c r="E233" i="9"/>
  <c r="M232" i="9"/>
  <c r="L232" i="9"/>
  <c r="F232" i="9"/>
  <c r="E232" i="9"/>
  <c r="B232" i="9" s="1"/>
  <c r="M231" i="9"/>
  <c r="L231" i="9"/>
  <c r="F231" i="9"/>
  <c r="B231" i="9" s="1"/>
  <c r="E231" i="9"/>
  <c r="M230" i="9"/>
  <c r="L230" i="9"/>
  <c r="F230" i="9" s="1"/>
  <c r="B230" i="9" s="1"/>
  <c r="E230" i="9"/>
  <c r="M229" i="9"/>
  <c r="L229" i="9"/>
  <c r="E229" i="9"/>
  <c r="M228" i="9"/>
  <c r="L228" i="9"/>
  <c r="F228" i="9"/>
  <c r="E228" i="9"/>
  <c r="B228" i="9" s="1"/>
  <c r="M227" i="9"/>
  <c r="L227" i="9"/>
  <c r="F227" i="9"/>
  <c r="B227" i="9" s="1"/>
  <c r="E227" i="9"/>
  <c r="M226" i="9"/>
  <c r="L226" i="9"/>
  <c r="F226" i="9" s="1"/>
  <c r="B226" i="9" s="1"/>
  <c r="E226" i="9"/>
  <c r="M225" i="9"/>
  <c r="F225" i="9" s="1"/>
  <c r="B225" i="9" s="1"/>
  <c r="L225" i="9"/>
  <c r="E225" i="9"/>
  <c r="M224" i="9"/>
  <c r="L224" i="9"/>
  <c r="F224" i="9"/>
  <c r="E224" i="9"/>
  <c r="B224" i="9" s="1"/>
  <c r="M223" i="9"/>
  <c r="L223" i="9"/>
  <c r="F223" i="9"/>
  <c r="B223" i="9" s="1"/>
  <c r="E223" i="9"/>
  <c r="M222" i="9"/>
  <c r="L222" i="9"/>
  <c r="F222" i="9" s="1"/>
  <c r="B222" i="9" s="1"/>
  <c r="E222" i="9"/>
  <c r="M221" i="9"/>
  <c r="F221" i="9" s="1"/>
  <c r="B221" i="9" s="1"/>
  <c r="L221" i="9"/>
  <c r="E221" i="9"/>
  <c r="M220" i="9"/>
  <c r="L220" i="9"/>
  <c r="F220" i="9" s="1"/>
  <c r="E220" i="9"/>
  <c r="M219" i="9"/>
  <c r="L219" i="9"/>
  <c r="F219" i="9"/>
  <c r="B219" i="9" s="1"/>
  <c r="E219" i="9"/>
  <c r="M218" i="9"/>
  <c r="L218" i="9"/>
  <c r="E218" i="9"/>
  <c r="M217" i="9"/>
  <c r="L217" i="9"/>
  <c r="E217" i="9"/>
  <c r="M216" i="9"/>
  <c r="L216" i="9"/>
  <c r="F216" i="9"/>
  <c r="E216" i="9"/>
  <c r="B216" i="9" s="1"/>
  <c r="M215" i="9"/>
  <c r="L215" i="9"/>
  <c r="F215" i="9" s="1"/>
  <c r="B215" i="9" s="1"/>
  <c r="E215" i="9"/>
  <c r="M214" i="9"/>
  <c r="L214" i="9"/>
  <c r="F214" i="9" s="1"/>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E159" i="9" s="1"/>
  <c r="B159" i="9" s="1"/>
  <c r="F159" i="9"/>
  <c r="H158" i="9"/>
  <c r="E158" i="9" s="1"/>
  <c r="G158" i="9"/>
  <c r="F158" i="9"/>
  <c r="B158" i="9"/>
  <c r="H157" i="9"/>
  <c r="G157" i="9"/>
  <c r="F157" i="9"/>
  <c r="E157" i="9"/>
  <c r="B157" i="9" s="1"/>
  <c r="H156" i="9"/>
  <c r="G156" i="9"/>
  <c r="E156" i="9" s="1"/>
  <c r="F156" i="9"/>
  <c r="H155" i="9"/>
  <c r="G155" i="9"/>
  <c r="E155" i="9" s="1"/>
  <c r="B155" i="9" s="1"/>
  <c r="F155" i="9"/>
  <c r="H154" i="9"/>
  <c r="E154" i="9" s="1"/>
  <c r="B154" i="9" s="1"/>
  <c r="G154" i="9"/>
  <c r="F154" i="9"/>
  <c r="H153" i="9"/>
  <c r="G153" i="9"/>
  <c r="F153" i="9"/>
  <c r="E153" i="9"/>
  <c r="B153" i="9" s="1"/>
  <c r="H152" i="9"/>
  <c r="G152" i="9"/>
  <c r="E152" i="9" s="1"/>
  <c r="B152" i="9" s="1"/>
  <c r="F152" i="9"/>
  <c r="H151" i="9"/>
  <c r="G151" i="9"/>
  <c r="E151" i="9" s="1"/>
  <c r="B151" i="9" s="1"/>
  <c r="F151" i="9"/>
  <c r="H150" i="9"/>
  <c r="E150" i="9" s="1"/>
  <c r="G150" i="9"/>
  <c r="F150" i="9"/>
  <c r="B150" i="9"/>
  <c r="H149" i="9"/>
  <c r="G149" i="9"/>
  <c r="F149" i="9"/>
  <c r="E149" i="9"/>
  <c r="B149" i="9" s="1"/>
  <c r="H148" i="9"/>
  <c r="G148" i="9"/>
  <c r="E148" i="9" s="1"/>
  <c r="F148" i="9"/>
  <c r="H147" i="9"/>
  <c r="G147" i="9"/>
  <c r="E147" i="9" s="1"/>
  <c r="B147" i="9" s="1"/>
  <c r="F147" i="9"/>
  <c r="H146" i="9"/>
  <c r="E146" i="9" s="1"/>
  <c r="B146" i="9" s="1"/>
  <c r="G146" i="9"/>
  <c r="F146" i="9"/>
  <c r="H145" i="9"/>
  <c r="G145" i="9"/>
  <c r="F145" i="9"/>
  <c r="E145" i="9"/>
  <c r="B145" i="9" s="1"/>
  <c r="H144" i="9"/>
  <c r="G144" i="9"/>
  <c r="E144" i="9" s="1"/>
  <c r="B144" i="9" s="1"/>
  <c r="F144" i="9"/>
  <c r="F143" i="9"/>
  <c r="H142" i="9"/>
  <c r="E142" i="9" s="1"/>
  <c r="G142" i="9"/>
  <c r="F142" i="9"/>
  <c r="B142" i="9"/>
  <c r="H141" i="9"/>
  <c r="G141" i="9"/>
  <c r="F141" i="9"/>
  <c r="E141" i="9"/>
  <c r="B141" i="9" s="1"/>
  <c r="H140" i="9"/>
  <c r="G140" i="9"/>
  <c r="E140" i="9" s="1"/>
  <c r="F140" i="9"/>
  <c r="H139" i="9"/>
  <c r="G139" i="9"/>
  <c r="E139" i="9" s="1"/>
  <c r="B139" i="9" s="1"/>
  <c r="F139" i="9"/>
  <c r="H138" i="9"/>
  <c r="E138" i="9" s="1"/>
  <c r="B138" i="9" s="1"/>
  <c r="G138" i="9"/>
  <c r="F138" i="9"/>
  <c r="H137" i="9"/>
  <c r="G137" i="9"/>
  <c r="F137" i="9"/>
  <c r="E137" i="9"/>
  <c r="B137" i="9" s="1"/>
  <c r="H136" i="9"/>
  <c r="G136" i="9"/>
  <c r="E136" i="9" s="1"/>
  <c r="B136" i="9" s="1"/>
  <c r="F136" i="9"/>
  <c r="H135" i="9"/>
  <c r="G135" i="9"/>
  <c r="E135" i="9" s="1"/>
  <c r="B135" i="9" s="1"/>
  <c r="F135" i="9"/>
  <c r="H134" i="9"/>
  <c r="E134" i="9" s="1"/>
  <c r="G134" i="9"/>
  <c r="F134" i="9"/>
  <c r="B134" i="9"/>
  <c r="H133" i="9"/>
  <c r="G133" i="9"/>
  <c r="F133" i="9"/>
  <c r="E133" i="9"/>
  <c r="B133" i="9" s="1"/>
  <c r="H132" i="9"/>
  <c r="G132" i="9"/>
  <c r="E132" i="9" s="1"/>
  <c r="F132" i="9"/>
  <c r="H131" i="9"/>
  <c r="G131" i="9"/>
  <c r="E131" i="9" s="1"/>
  <c r="B131" i="9" s="1"/>
  <c r="F131" i="9"/>
  <c r="H130" i="9"/>
  <c r="E130" i="9" s="1"/>
  <c r="B130" i="9" s="1"/>
  <c r="G130" i="9"/>
  <c r="F130" i="9"/>
  <c r="H129" i="9"/>
  <c r="G129" i="9"/>
  <c r="F129" i="9"/>
  <c r="E129" i="9"/>
  <c r="B129" i="9" s="1"/>
  <c r="H128" i="9"/>
  <c r="G128" i="9"/>
  <c r="E128" i="9" s="1"/>
  <c r="B128" i="9" s="1"/>
  <c r="F128" i="9"/>
  <c r="H127" i="9"/>
  <c r="G127" i="9"/>
  <c r="E127" i="9" s="1"/>
  <c r="B127" i="9" s="1"/>
  <c r="F127" i="9"/>
  <c r="H126" i="9"/>
  <c r="E126" i="9" s="1"/>
  <c r="G126" i="9"/>
  <c r="F126" i="9"/>
  <c r="B126" i="9"/>
  <c r="H125" i="9"/>
  <c r="G125" i="9"/>
  <c r="F125" i="9"/>
  <c r="E125" i="9"/>
  <c r="B125" i="9" s="1"/>
  <c r="H124" i="9"/>
  <c r="G124" i="9"/>
  <c r="E124" i="9" s="1"/>
  <c r="F124" i="9"/>
  <c r="H123" i="9"/>
  <c r="G123" i="9"/>
  <c r="E123" i="9" s="1"/>
  <c r="B123" i="9" s="1"/>
  <c r="F123" i="9"/>
  <c r="H122" i="9"/>
  <c r="E122" i="9" s="1"/>
  <c r="B122" i="9" s="1"/>
  <c r="G122" i="9"/>
  <c r="F122" i="9"/>
  <c r="H121" i="9"/>
  <c r="G121" i="9"/>
  <c r="F121" i="9"/>
  <c r="E121" i="9"/>
  <c r="B121" i="9" s="1"/>
  <c r="H120" i="9"/>
  <c r="G120" i="9"/>
  <c r="E120" i="9" s="1"/>
  <c r="B120" i="9" s="1"/>
  <c r="F120" i="9"/>
  <c r="H119" i="9"/>
  <c r="G119" i="9"/>
  <c r="E119" i="9" s="1"/>
  <c r="B119" i="9" s="1"/>
  <c r="F119" i="9"/>
  <c r="H118" i="9"/>
  <c r="E118" i="9" s="1"/>
  <c r="G118" i="9"/>
  <c r="F118" i="9"/>
  <c r="B118" i="9"/>
  <c r="H117" i="9"/>
  <c r="G117" i="9"/>
  <c r="F117" i="9"/>
  <c r="E117" i="9"/>
  <c r="B117" i="9" s="1"/>
  <c r="H116" i="9"/>
  <c r="G116" i="9"/>
  <c r="E116" i="9" s="1"/>
  <c r="F116" i="9"/>
  <c r="H115" i="9"/>
  <c r="G115" i="9"/>
  <c r="E115" i="9" s="1"/>
  <c r="B115" i="9" s="1"/>
  <c r="F115" i="9"/>
  <c r="H114" i="9"/>
  <c r="E114" i="9" s="1"/>
  <c r="B114" i="9" s="1"/>
  <c r="G114" i="9"/>
  <c r="F114" i="9"/>
  <c r="H113" i="9"/>
  <c r="G113" i="9"/>
  <c r="F113" i="9"/>
  <c r="E113" i="9"/>
  <c r="B113" i="9" s="1"/>
  <c r="H112" i="9"/>
  <c r="G112" i="9"/>
  <c r="E112" i="9" s="1"/>
  <c r="B112" i="9" s="1"/>
  <c r="F112" i="9"/>
  <c r="H111" i="9"/>
  <c r="G111" i="9"/>
  <c r="E111" i="9" s="1"/>
  <c r="B111" i="9" s="1"/>
  <c r="F111" i="9"/>
  <c r="H110" i="9"/>
  <c r="E110" i="9" s="1"/>
  <c r="G110" i="9"/>
  <c r="F110" i="9"/>
  <c r="B110" i="9"/>
  <c r="H109" i="9"/>
  <c r="G109" i="9"/>
  <c r="F109" i="9"/>
  <c r="E109" i="9"/>
  <c r="B109" i="9" s="1"/>
  <c r="H108" i="9"/>
  <c r="G108" i="9"/>
  <c r="E108" i="9" s="1"/>
  <c r="F108" i="9"/>
  <c r="H107" i="9"/>
  <c r="G107" i="9"/>
  <c r="E107" i="9" s="1"/>
  <c r="B107" i="9" s="1"/>
  <c r="F107" i="9"/>
  <c r="H106" i="9"/>
  <c r="E106" i="9" s="1"/>
  <c r="B106" i="9" s="1"/>
  <c r="G106" i="9"/>
  <c r="F106" i="9"/>
  <c r="H105" i="9"/>
  <c r="G105" i="9"/>
  <c r="F105" i="9"/>
  <c r="E105" i="9"/>
  <c r="B105" i="9" s="1"/>
  <c r="H104" i="9"/>
  <c r="G104" i="9"/>
  <c r="E104" i="9" s="1"/>
  <c r="B104" i="9" s="1"/>
  <c r="F104" i="9"/>
  <c r="H103" i="9"/>
  <c r="G103" i="9"/>
  <c r="E103" i="9" s="1"/>
  <c r="B103" i="9" s="1"/>
  <c r="F103" i="9"/>
  <c r="H102" i="9"/>
  <c r="E102" i="9" s="1"/>
  <c r="G102" i="9"/>
  <c r="F102" i="9"/>
  <c r="B102" i="9"/>
  <c r="H101" i="9"/>
  <c r="G101" i="9"/>
  <c r="F101" i="9"/>
  <c r="E101" i="9"/>
  <c r="B101" i="9" s="1"/>
  <c r="H100" i="9"/>
  <c r="G100" i="9"/>
  <c r="E100" i="9" s="1"/>
  <c r="F100" i="9"/>
  <c r="H99" i="9"/>
  <c r="G99" i="9"/>
  <c r="E99" i="9" s="1"/>
  <c r="B99" i="9" s="1"/>
  <c r="F99" i="9"/>
  <c r="H98" i="9"/>
  <c r="E98" i="9" s="1"/>
  <c r="B98" i="9" s="1"/>
  <c r="G98" i="9"/>
  <c r="F98" i="9"/>
  <c r="H97" i="9"/>
  <c r="G97" i="9"/>
  <c r="F97" i="9"/>
  <c r="E97" i="9"/>
  <c r="B97" i="9" s="1"/>
  <c r="H96" i="9"/>
  <c r="G96" i="9"/>
  <c r="E96" i="9" s="1"/>
  <c r="B96" i="9" s="1"/>
  <c r="F96" i="9"/>
  <c r="H95" i="9"/>
  <c r="G95" i="9"/>
  <c r="E95" i="9" s="1"/>
  <c r="B95" i="9" s="1"/>
  <c r="F95" i="9"/>
  <c r="H94" i="9"/>
  <c r="E94" i="9" s="1"/>
  <c r="G94" i="9"/>
  <c r="F94" i="9"/>
  <c r="B94" i="9"/>
  <c r="H93" i="9"/>
  <c r="G93" i="9"/>
  <c r="F93" i="9"/>
  <c r="E93" i="9"/>
  <c r="B93" i="9" s="1"/>
  <c r="H92" i="9"/>
  <c r="G92" i="9"/>
  <c r="E92" i="9" s="1"/>
  <c r="F92" i="9"/>
  <c r="H91" i="9"/>
  <c r="G91" i="9"/>
  <c r="E91" i="9" s="1"/>
  <c r="B91" i="9" s="1"/>
  <c r="F91" i="9"/>
  <c r="H90" i="9"/>
  <c r="E90" i="9" s="1"/>
  <c r="B90" i="9" s="1"/>
  <c r="G90" i="9"/>
  <c r="F90" i="9"/>
  <c r="H89" i="9"/>
  <c r="G89" i="9"/>
  <c r="F89" i="9"/>
  <c r="E89" i="9"/>
  <c r="B89" i="9" s="1"/>
  <c r="H88" i="9"/>
  <c r="G88" i="9"/>
  <c r="E88" i="9" s="1"/>
  <c r="B88" i="9" s="1"/>
  <c r="F88" i="9"/>
  <c r="H87" i="9"/>
  <c r="G87" i="9"/>
  <c r="E87" i="9" s="1"/>
  <c r="B87" i="9" s="1"/>
  <c r="F87" i="9"/>
  <c r="H86" i="9"/>
  <c r="E86" i="9" s="1"/>
  <c r="B86" i="9" s="1"/>
  <c r="G86" i="9"/>
  <c r="F86" i="9"/>
  <c r="H85" i="9"/>
  <c r="G85" i="9"/>
  <c r="E85" i="9" s="1"/>
  <c r="B85" i="9" s="1"/>
  <c r="F85" i="9"/>
  <c r="H84" i="9"/>
  <c r="G84" i="9"/>
  <c r="E84" i="9" s="1"/>
  <c r="B84" i="9" s="1"/>
  <c r="F84" i="9"/>
  <c r="H83" i="9"/>
  <c r="G83" i="9"/>
  <c r="E83" i="9" s="1"/>
  <c r="B83" i="9" s="1"/>
  <c r="F83" i="9"/>
  <c r="H82" i="9"/>
  <c r="E82" i="9" s="1"/>
  <c r="B82" i="9" s="1"/>
  <c r="G82" i="9"/>
  <c r="F82" i="9"/>
  <c r="H81" i="9"/>
  <c r="G81" i="9"/>
  <c r="E81" i="9" s="1"/>
  <c r="B81" i="9" s="1"/>
  <c r="F81" i="9"/>
  <c r="H80" i="9"/>
  <c r="G80" i="9"/>
  <c r="E80" i="9" s="1"/>
  <c r="B80" i="9" s="1"/>
  <c r="F80" i="9"/>
  <c r="H79" i="9"/>
  <c r="G79" i="9"/>
  <c r="E79" i="9" s="1"/>
  <c r="B79" i="9" s="1"/>
  <c r="F79" i="9"/>
  <c r="H78" i="9"/>
  <c r="E78" i="9" s="1"/>
  <c r="B78" i="9" s="1"/>
  <c r="G78" i="9"/>
  <c r="F78" i="9"/>
  <c r="H77" i="9"/>
  <c r="G77" i="9"/>
  <c r="E77" i="9" s="1"/>
  <c r="B77" i="9" s="1"/>
  <c r="F77" i="9"/>
  <c r="H76" i="9"/>
  <c r="G76" i="9"/>
  <c r="E76" i="9" s="1"/>
  <c r="B76" i="9" s="1"/>
  <c r="F76" i="9"/>
  <c r="H75" i="9"/>
  <c r="G75" i="9"/>
  <c r="E75" i="9" s="1"/>
  <c r="B75" i="9" s="1"/>
  <c r="F75" i="9"/>
  <c r="H74" i="9"/>
  <c r="E74" i="9" s="1"/>
  <c r="B74" i="9" s="1"/>
  <c r="G74" i="9"/>
  <c r="F74" i="9"/>
  <c r="H73" i="9"/>
  <c r="G73" i="9"/>
  <c r="E73" i="9" s="1"/>
  <c r="B73" i="9" s="1"/>
  <c r="F73" i="9"/>
  <c r="H72" i="9"/>
  <c r="G72" i="9"/>
  <c r="E72" i="9" s="1"/>
  <c r="B72" i="9" s="1"/>
  <c r="F72" i="9"/>
  <c r="H71" i="9"/>
  <c r="G71" i="9"/>
  <c r="E71" i="9" s="1"/>
  <c r="B71" i="9" s="1"/>
  <c r="F71" i="9"/>
  <c r="H70" i="9"/>
  <c r="E70" i="9" s="1"/>
  <c r="B70" i="9" s="1"/>
  <c r="G70" i="9"/>
  <c r="F70" i="9"/>
  <c r="H69" i="9"/>
  <c r="G69" i="9"/>
  <c r="E69" i="9" s="1"/>
  <c r="B69" i="9" s="1"/>
  <c r="F69" i="9"/>
  <c r="H68" i="9"/>
  <c r="G68" i="9"/>
  <c r="F68" i="9"/>
  <c r="H67" i="9"/>
  <c r="G67" i="9"/>
  <c r="E67" i="9" s="1"/>
  <c r="B67" i="9" s="1"/>
  <c r="F67" i="9"/>
  <c r="H66" i="9"/>
  <c r="E66" i="9" s="1"/>
  <c r="B66" i="9" s="1"/>
  <c r="G66" i="9"/>
  <c r="F66" i="9"/>
  <c r="H65" i="9"/>
  <c r="G65" i="9"/>
  <c r="F65" i="9"/>
  <c r="E65" i="9"/>
  <c r="B65" i="9" s="1"/>
  <c r="H64" i="9"/>
  <c r="E64" i="9" s="1"/>
  <c r="B64" i="9" s="1"/>
  <c r="G64" i="9"/>
  <c r="F64" i="9"/>
  <c r="H63" i="9"/>
  <c r="G63" i="9"/>
  <c r="F63" i="9"/>
  <c r="E63" i="9"/>
  <c r="B63" i="9" s="1"/>
  <c r="H62" i="9"/>
  <c r="G62" i="9"/>
  <c r="E62" i="9" s="1"/>
  <c r="B62" i="9" s="1"/>
  <c r="F62" i="9"/>
  <c r="H61" i="9"/>
  <c r="G61" i="9"/>
  <c r="E61" i="9" s="1"/>
  <c r="B61" i="9" s="1"/>
  <c r="F61" i="9"/>
  <c r="H60" i="9"/>
  <c r="E60" i="9" s="1"/>
  <c r="B60" i="9" s="1"/>
  <c r="G60" i="9"/>
  <c r="F60" i="9"/>
  <c r="H59" i="9"/>
  <c r="G59" i="9"/>
  <c r="F59" i="9"/>
  <c r="E59" i="9"/>
  <c r="B59" i="9" s="1"/>
  <c r="H58" i="9"/>
  <c r="G58" i="9"/>
  <c r="E58" i="9" s="1"/>
  <c r="B58" i="9" s="1"/>
  <c r="F58" i="9"/>
  <c r="H57" i="9"/>
  <c r="G57" i="9"/>
  <c r="E57" i="9" s="1"/>
  <c r="B57" i="9" s="1"/>
  <c r="F57" i="9"/>
  <c r="H56" i="9"/>
  <c r="E56" i="9" s="1"/>
  <c r="B56" i="9" s="1"/>
  <c r="G56" i="9"/>
  <c r="F56" i="9"/>
  <c r="H55" i="9"/>
  <c r="G55" i="9"/>
  <c r="F55" i="9"/>
  <c r="E55" i="9"/>
  <c r="B55" i="9" s="1"/>
  <c r="H54" i="9"/>
  <c r="G54" i="9"/>
  <c r="E54" i="9" s="1"/>
  <c r="B54" i="9" s="1"/>
  <c r="F54" i="9"/>
  <c r="H53" i="9"/>
  <c r="G53" i="9"/>
  <c r="E53" i="9" s="1"/>
  <c r="B53" i="9" s="1"/>
  <c r="F53" i="9"/>
  <c r="H52" i="9"/>
  <c r="E52" i="9" s="1"/>
  <c r="B52" i="9" s="1"/>
  <c r="G52" i="9"/>
  <c r="F52" i="9"/>
  <c r="H51" i="9"/>
  <c r="G51" i="9"/>
  <c r="F51" i="9"/>
  <c r="E51" i="9"/>
  <c r="B51" i="9" s="1"/>
  <c r="H50" i="9"/>
  <c r="G50" i="9"/>
  <c r="E50" i="9" s="1"/>
  <c r="B50" i="9" s="1"/>
  <c r="F50" i="9"/>
  <c r="H49" i="9"/>
  <c r="G49" i="9"/>
  <c r="E49" i="9" s="1"/>
  <c r="B49" i="9" s="1"/>
  <c r="F49" i="9"/>
  <c r="H48" i="9"/>
  <c r="E48" i="9" s="1"/>
  <c r="B48" i="9" s="1"/>
  <c r="G48" i="9"/>
  <c r="F48" i="9"/>
  <c r="H47" i="9"/>
  <c r="G47" i="9"/>
  <c r="F47" i="9"/>
  <c r="E47" i="9"/>
  <c r="B47" i="9" s="1"/>
  <c r="H46" i="9"/>
  <c r="G46" i="9"/>
  <c r="E46" i="9" s="1"/>
  <c r="B46" i="9" s="1"/>
  <c r="F46" i="9"/>
  <c r="H45" i="9"/>
  <c r="G45" i="9"/>
  <c r="E45" i="9" s="1"/>
  <c r="B45" i="9" s="1"/>
  <c r="F45" i="9"/>
  <c r="H44" i="9"/>
  <c r="E44" i="9" s="1"/>
  <c r="B44" i="9" s="1"/>
  <c r="G44" i="9"/>
  <c r="F44" i="9"/>
  <c r="H43" i="9"/>
  <c r="E43" i="9" s="1"/>
  <c r="B43" i="9" s="1"/>
  <c r="G43" i="9"/>
  <c r="F43" i="9"/>
  <c r="H42" i="9"/>
  <c r="G42" i="9"/>
  <c r="F42" i="9"/>
  <c r="H41" i="9"/>
  <c r="G41" i="9"/>
  <c r="F41" i="9"/>
  <c r="H40" i="9"/>
  <c r="G40" i="9"/>
  <c r="E40" i="9" s="1"/>
  <c r="B40" i="9" s="1"/>
  <c r="F40" i="9"/>
  <c r="H39" i="9"/>
  <c r="G39" i="9"/>
  <c r="F39" i="9"/>
  <c r="E39" i="9"/>
  <c r="B39" i="9" s="1"/>
  <c r="H38" i="9"/>
  <c r="G38" i="9"/>
  <c r="F38" i="9"/>
  <c r="E38" i="9"/>
  <c r="B38" i="9" s="1"/>
  <c r="H37" i="9"/>
  <c r="G37" i="9"/>
  <c r="E37" i="9" s="1"/>
  <c r="B37" i="9" s="1"/>
  <c r="F37" i="9"/>
  <c r="H36" i="9"/>
  <c r="G36" i="9"/>
  <c r="E36" i="9" s="1"/>
  <c r="B36" i="9" s="1"/>
  <c r="F36" i="9"/>
  <c r="H35" i="9"/>
  <c r="G35" i="9"/>
  <c r="F35" i="9"/>
  <c r="E35" i="9"/>
  <c r="B35" i="9" s="1"/>
  <c r="H34" i="9"/>
  <c r="G34" i="9"/>
  <c r="F34" i="9"/>
  <c r="E34" i="9"/>
  <c r="B34" i="9" s="1"/>
  <c r="H33" i="9"/>
  <c r="G33" i="9"/>
  <c r="E33" i="9" s="1"/>
  <c r="B33" i="9" s="1"/>
  <c r="F33" i="9"/>
  <c r="H32" i="9"/>
  <c r="G32" i="9"/>
  <c r="F32" i="9"/>
  <c r="H31" i="9"/>
  <c r="E31" i="9" s="1"/>
  <c r="B31" i="9" s="1"/>
  <c r="G31" i="9"/>
  <c r="F31" i="9"/>
  <c r="H30" i="9"/>
  <c r="E30" i="9" s="1"/>
  <c r="B30" i="9" s="1"/>
  <c r="G30" i="9"/>
  <c r="F30" i="9"/>
  <c r="H29" i="9"/>
  <c r="G29" i="9"/>
  <c r="E29" i="9" s="1"/>
  <c r="B29" i="9" s="1"/>
  <c r="F29" i="9"/>
  <c r="H28" i="9"/>
  <c r="G28" i="9"/>
  <c r="F28" i="9"/>
  <c r="H27" i="9"/>
  <c r="G27" i="9"/>
  <c r="E27" i="9" s="1"/>
  <c r="B27" i="9" s="1"/>
  <c r="F27" i="9"/>
  <c r="H26" i="9"/>
  <c r="G26" i="9"/>
  <c r="F26" i="9"/>
  <c r="E26" i="9"/>
  <c r="B26" i="9" s="1"/>
  <c r="H25" i="9"/>
  <c r="G25" i="9"/>
  <c r="E25" i="9" s="1"/>
  <c r="B25" i="9" s="1"/>
  <c r="F25" i="9"/>
  <c r="H24" i="9"/>
  <c r="G24" i="9"/>
  <c r="E24" i="9" s="1"/>
  <c r="B24" i="9" s="1"/>
  <c r="F24" i="9"/>
  <c r="H23" i="9"/>
  <c r="E23" i="9" s="1"/>
  <c r="B23" i="9" s="1"/>
  <c r="G23" i="9"/>
  <c r="F23" i="9"/>
  <c r="H22" i="9"/>
  <c r="G22" i="9"/>
  <c r="F22" i="9"/>
  <c r="E22" i="9"/>
  <c r="B22" i="9" s="1"/>
  <c r="F21" i="9"/>
  <c r="F4" i="9"/>
  <c r="O3" i="9"/>
  <c r="G275" i="9" s="1"/>
  <c r="E275" i="9" s="1"/>
  <c r="I3" i="9"/>
  <c r="H3" i="9"/>
  <c r="G3" i="9"/>
  <c r="D101" i="8"/>
  <c r="D95" i="8"/>
  <c r="C1570" i="1" s="1"/>
  <c r="D90" i="8"/>
  <c r="D85" i="8"/>
  <c r="D80" i="8"/>
  <c r="D75" i="8"/>
  <c r="C1550" i="1" s="1"/>
  <c r="D70" i="8"/>
  <c r="D65" i="8"/>
  <c r="D60" i="8"/>
  <c r="D55" i="8"/>
  <c r="D50" i="8"/>
  <c r="C1525" i="1" s="1"/>
  <c r="D44" i="8"/>
  <c r="D36" i="8"/>
  <c r="D26" i="8"/>
  <c r="D24" i="8" s="1"/>
  <c r="C1499" i="1" s="1"/>
  <c r="D18" i="8"/>
  <c r="D8" i="8"/>
  <c r="D6" i="8" s="1"/>
  <c r="C1481" i="1" s="1"/>
  <c r="E44" i="7"/>
  <c r="D44" i="7"/>
  <c r="E39" i="7"/>
  <c r="D39" i="7"/>
  <c r="D38" i="7" s="1"/>
  <c r="E38" i="7"/>
  <c r="E30" i="7"/>
  <c r="D30" i="7"/>
  <c r="D22" i="7" s="1"/>
  <c r="H30" i="3" s="1"/>
  <c r="E23" i="7"/>
  <c r="E22" i="7" s="1"/>
  <c r="D23" i="7"/>
  <c r="E14" i="7"/>
  <c r="D14" i="7"/>
  <c r="E7" i="7"/>
  <c r="D7" i="7"/>
  <c r="D6" i="7" s="1"/>
  <c r="E6" i="7"/>
  <c r="E5" i="7" s="1"/>
  <c r="F140" i="6"/>
  <c r="F139" i="6"/>
  <c r="F138" i="6"/>
  <c r="F137" i="6"/>
  <c r="F136" i="6"/>
  <c r="F135" i="6"/>
  <c r="F134" i="6"/>
  <c r="F133" i="6"/>
  <c r="F132" i="6"/>
  <c r="F131" i="6"/>
  <c r="E130" i="6"/>
  <c r="E129" i="6" s="1"/>
  <c r="D130" i="6"/>
  <c r="F128" i="6"/>
  <c r="F127" i="6"/>
  <c r="F126" i="6"/>
  <c r="F125" i="6"/>
  <c r="F124" i="6"/>
  <c r="F123" i="6"/>
  <c r="E122" i="6"/>
  <c r="D122" i="6"/>
  <c r="F121" i="6"/>
  <c r="F120" i="6"/>
  <c r="F119" i="6"/>
  <c r="F118" i="6"/>
  <c r="E118" i="6"/>
  <c r="E114" i="6" s="1"/>
  <c r="D118" i="6"/>
  <c r="F117" i="6"/>
  <c r="F116" i="6"/>
  <c r="F115" i="6"/>
  <c r="E115" i="6"/>
  <c r="D115"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D90"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F43" i="6"/>
  <c r="E43" i="6"/>
  <c r="D43" i="6"/>
  <c r="F42" i="6"/>
  <c r="F41" i="6"/>
  <c r="F40" i="6"/>
  <c r="E39" i="6"/>
  <c r="D39" i="6"/>
  <c r="F39" i="6" s="1"/>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F6" i="6"/>
  <c r="E6" i="6"/>
  <c r="E5"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D258" i="5"/>
  <c r="F258" i="5" s="1"/>
  <c r="F257" i="5"/>
  <c r="F256" i="5"/>
  <c r="F255" i="5"/>
  <c r="F254" i="5"/>
  <c r="F253" i="5"/>
  <c r="F252" i="5"/>
  <c r="F251" i="5"/>
  <c r="E250" i="5"/>
  <c r="D1227" i="1" s="1"/>
  <c r="D250" i="5"/>
  <c r="F249" i="5"/>
  <c r="F248" i="5"/>
  <c r="F247" i="5"/>
  <c r="E246" i="5"/>
  <c r="D246" i="5"/>
  <c r="F244" i="5"/>
  <c r="F243" i="5"/>
  <c r="E242" i="5"/>
  <c r="D242" i="5"/>
  <c r="F242" i="5" s="1"/>
  <c r="F241" i="5"/>
  <c r="F240" i="5"/>
  <c r="E239" i="5"/>
  <c r="F239" i="5" s="1"/>
  <c r="D239" i="5"/>
  <c r="D238" i="5"/>
  <c r="F236" i="5"/>
  <c r="F235" i="5"/>
  <c r="E234" i="5"/>
  <c r="D1211" i="1" s="1"/>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E206" i="5" s="1"/>
  <c r="H311" i="9" s="1"/>
  <c r="D207" i="5"/>
  <c r="F205" i="5"/>
  <c r="F204" i="5"/>
  <c r="F203" i="5"/>
  <c r="F202" i="5"/>
  <c r="F201" i="5"/>
  <c r="F200" i="5"/>
  <c r="F199" i="5"/>
  <c r="E198" i="5"/>
  <c r="D198" i="5"/>
  <c r="F198" i="5" s="1"/>
  <c r="F197" i="5"/>
  <c r="F196" i="5"/>
  <c r="F195" i="5"/>
  <c r="F194" i="5"/>
  <c r="F193" i="5"/>
  <c r="F192" i="5"/>
  <c r="F191" i="5"/>
  <c r="E191" i="5"/>
  <c r="E190" i="5" s="1"/>
  <c r="H310" i="9" s="1"/>
  <c r="D191" i="5"/>
  <c r="D190" i="5"/>
  <c r="F189" i="5"/>
  <c r="F188" i="5"/>
  <c r="F187" i="5"/>
  <c r="F186" i="5"/>
  <c r="F185" i="5"/>
  <c r="F184" i="5"/>
  <c r="F183" i="5"/>
  <c r="F182" i="5"/>
  <c r="F181" i="5"/>
  <c r="E180" i="5"/>
  <c r="D180" i="5"/>
  <c r="F179" i="5"/>
  <c r="F178" i="5"/>
  <c r="E177" i="5"/>
  <c r="F173" i="5"/>
  <c r="F172" i="5"/>
  <c r="F171" i="5"/>
  <c r="E170" i="5"/>
  <c r="F170" i="5" s="1"/>
  <c r="D170" i="5"/>
  <c r="F169" i="5"/>
  <c r="F168" i="5"/>
  <c r="F167" i="5"/>
  <c r="F166" i="5"/>
  <c r="F165" i="5"/>
  <c r="E164" i="5"/>
  <c r="F164" i="5" s="1"/>
  <c r="D164" i="5"/>
  <c r="F163" i="5"/>
  <c r="F162" i="5"/>
  <c r="F161" i="5"/>
  <c r="F160" i="5"/>
  <c r="F159" i="5"/>
  <c r="F158" i="5"/>
  <c r="F157" i="5"/>
  <c r="F156" i="5"/>
  <c r="F155" i="5"/>
  <c r="F154" i="5"/>
  <c r="F153" i="5"/>
  <c r="F152" i="5"/>
  <c r="F151" i="5"/>
  <c r="F150" i="5"/>
  <c r="E149" i="5"/>
  <c r="H291" i="9" s="1"/>
  <c r="D149" i="5"/>
  <c r="F148" i="5"/>
  <c r="F147" i="5"/>
  <c r="E146" i="5"/>
  <c r="D146" i="5"/>
  <c r="F145" i="5"/>
  <c r="F144" i="5"/>
  <c r="F143" i="5"/>
  <c r="F142" i="5"/>
  <c r="E142" i="5"/>
  <c r="D142" i="5"/>
  <c r="F141" i="5"/>
  <c r="F140" i="5"/>
  <c r="F139" i="5"/>
  <c r="F138" i="5"/>
  <c r="F137" i="5"/>
  <c r="F136" i="5"/>
  <c r="E135" i="5"/>
  <c r="D1113" i="1" s="1"/>
  <c r="D135" i="5"/>
  <c r="D134" i="5" s="1"/>
  <c r="F133" i="5"/>
  <c r="F132" i="5"/>
  <c r="F131" i="5"/>
  <c r="F130" i="5"/>
  <c r="F129" i="5"/>
  <c r="F128" i="5"/>
  <c r="F127" i="5"/>
  <c r="E126" i="5"/>
  <c r="D126" i="5"/>
  <c r="F126" i="5" s="1"/>
  <c r="F125" i="5"/>
  <c r="F124" i="5"/>
  <c r="F123" i="5"/>
  <c r="F122" i="5"/>
  <c r="F121" i="5"/>
  <c r="F120" i="5"/>
  <c r="E119" i="5"/>
  <c r="D119" i="5"/>
  <c r="F119" i="5" s="1"/>
  <c r="E118"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90" i="9" s="1"/>
  <c r="D88" i="5"/>
  <c r="G290" i="9" s="1"/>
  <c r="F87" i="5"/>
  <c r="D87" i="5"/>
  <c r="F86" i="5"/>
  <c r="F85" i="5"/>
  <c r="F84" i="5"/>
  <c r="F83" i="5"/>
  <c r="F82" i="5"/>
  <c r="F81" i="5"/>
  <c r="F80" i="5"/>
  <c r="E79" i="5"/>
  <c r="D79" i="5"/>
  <c r="E78" i="5"/>
  <c r="D1056" i="1" s="1"/>
  <c r="F77" i="5"/>
  <c r="F76" i="5"/>
  <c r="F75" i="5"/>
  <c r="F74" i="5"/>
  <c r="F73" i="5"/>
  <c r="F72" i="5"/>
  <c r="F71" i="5"/>
  <c r="E70" i="5"/>
  <c r="E69" i="5" s="1"/>
  <c r="D70" i="5"/>
  <c r="F67" i="5"/>
  <c r="F66" i="5"/>
  <c r="F65" i="5"/>
  <c r="F64" i="5"/>
  <c r="F63" i="5"/>
  <c r="E63" i="5"/>
  <c r="D63" i="5"/>
  <c r="F62" i="5"/>
  <c r="F61" i="5"/>
  <c r="F60" i="5"/>
  <c r="F59" i="5"/>
  <c r="F58" i="5"/>
  <c r="F57" i="5"/>
  <c r="E56" i="5"/>
  <c r="F56" i="5" s="1"/>
  <c r="D56" i="5"/>
  <c r="F55" i="5"/>
  <c r="F54" i="5"/>
  <c r="F53" i="5"/>
  <c r="E52" i="5"/>
  <c r="D1030" i="1" s="1"/>
  <c r="D52" i="5"/>
  <c r="F52" i="5" s="1"/>
  <c r="F51" i="5"/>
  <c r="F50" i="5"/>
  <c r="F49" i="5"/>
  <c r="F48" i="5"/>
  <c r="F47" i="5"/>
  <c r="F46" i="5"/>
  <c r="F45" i="5"/>
  <c r="E45" i="5"/>
  <c r="D1023" i="1" s="1"/>
  <c r="G1023" i="1" s="1"/>
  <c r="D45" i="5"/>
  <c r="F44" i="5"/>
  <c r="F43" i="5"/>
  <c r="F42" i="5"/>
  <c r="E41" i="5"/>
  <c r="D41" i="5"/>
  <c r="F41" i="5" s="1"/>
  <c r="F40" i="5"/>
  <c r="F39" i="5"/>
  <c r="F38" i="5"/>
  <c r="F37" i="5"/>
  <c r="F36" i="5"/>
  <c r="E35" i="5"/>
  <c r="D35" i="5"/>
  <c r="F34" i="5"/>
  <c r="F33" i="5"/>
  <c r="F32" i="5"/>
  <c r="F31" i="5"/>
  <c r="F30" i="5"/>
  <c r="E29" i="5"/>
  <c r="D29" i="5"/>
  <c r="F29" i="5" s="1"/>
  <c r="F28" i="5"/>
  <c r="F27" i="5"/>
  <c r="F26" i="5"/>
  <c r="F25" i="5"/>
  <c r="F24" i="5"/>
  <c r="F23" i="5"/>
  <c r="F22" i="5"/>
  <c r="F21" i="5"/>
  <c r="F20" i="5"/>
  <c r="E19" i="5"/>
  <c r="D997" i="1" s="1"/>
  <c r="H997" i="1" s="1"/>
  <c r="D19" i="5"/>
  <c r="F18" i="5"/>
  <c r="F17" i="5"/>
  <c r="F16" i="5"/>
  <c r="F15" i="5"/>
  <c r="F14" i="5"/>
  <c r="E13" i="5"/>
  <c r="D13" i="5"/>
  <c r="D12" i="5"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F626" i="4"/>
  <c r="E626" i="4"/>
  <c r="E625" i="4" s="1"/>
  <c r="D626" i="4"/>
  <c r="D625" i="4"/>
  <c r="F624" i="4"/>
  <c r="F623" i="4"/>
  <c r="F622" i="4"/>
  <c r="F621" i="4"/>
  <c r="F620" i="4"/>
  <c r="F619" i="4"/>
  <c r="F618" i="4"/>
  <c r="F617" i="4"/>
  <c r="E617" i="4"/>
  <c r="D617" i="4"/>
  <c r="F616" i="4"/>
  <c r="F615" i="4"/>
  <c r="F614" i="4"/>
  <c r="F613" i="4"/>
  <c r="F612" i="4"/>
  <c r="E612" i="4"/>
  <c r="D606" i="1" s="1"/>
  <c r="D612" i="4"/>
  <c r="F611" i="4"/>
  <c r="F610" i="4"/>
  <c r="F609" i="4"/>
  <c r="F608" i="4"/>
  <c r="F607" i="4"/>
  <c r="F606" i="4"/>
  <c r="F605" i="4"/>
  <c r="E605" i="4"/>
  <c r="D605" i="4"/>
  <c r="F604" i="4"/>
  <c r="F603" i="4"/>
  <c r="E603" i="4"/>
  <c r="H143" i="9" s="1"/>
  <c r="D603" i="4"/>
  <c r="G143" i="9" s="1"/>
  <c r="E143" i="9" s="1"/>
  <c r="B143" i="9" s="1"/>
  <c r="F602" i="4"/>
  <c r="F601" i="4"/>
  <c r="F600" i="4"/>
  <c r="E599" i="4"/>
  <c r="D599" i="4"/>
  <c r="F599" i="4" s="1"/>
  <c r="F598" i="4"/>
  <c r="F597" i="4"/>
  <c r="F596" i="4"/>
  <c r="F595" i="4"/>
  <c r="E594" i="4"/>
  <c r="D594" i="4"/>
  <c r="F594" i="4" s="1"/>
  <c r="D593" i="4"/>
  <c r="F593" i="4" s="1"/>
  <c r="F592" i="4"/>
  <c r="F591" i="4"/>
  <c r="E590" i="4"/>
  <c r="D590" i="4"/>
  <c r="F590" i="4" s="1"/>
  <c r="F589" i="4"/>
  <c r="F588" i="4"/>
  <c r="F587" i="4"/>
  <c r="E587" i="4"/>
  <c r="D587" i="4"/>
  <c r="F586" i="4"/>
  <c r="F585" i="4"/>
  <c r="E585" i="4"/>
  <c r="E580" i="4" s="1"/>
  <c r="D585" i="4"/>
  <c r="F584" i="4"/>
  <c r="F583" i="4"/>
  <c r="F582" i="4"/>
  <c r="E581" i="4"/>
  <c r="D581" i="4"/>
  <c r="F579" i="4"/>
  <c r="F578" i="4"/>
  <c r="F577" i="4"/>
  <c r="E577" i="4"/>
  <c r="D577" i="4"/>
  <c r="F576" i="4"/>
  <c r="F575" i="4"/>
  <c r="E574" i="4"/>
  <c r="D574" i="4"/>
  <c r="F574" i="4" s="1"/>
  <c r="F573" i="4"/>
  <c r="F572" i="4"/>
  <c r="E571" i="4"/>
  <c r="D571" i="4"/>
  <c r="F571" i="4" s="1"/>
  <c r="F570" i="4"/>
  <c r="F569" i="4"/>
  <c r="F568" i="4"/>
  <c r="E568" i="4"/>
  <c r="E567" i="4" s="1"/>
  <c r="D568" i="4"/>
  <c r="D567" i="4"/>
  <c r="F566" i="4"/>
  <c r="F565" i="4"/>
  <c r="F564" i="4"/>
  <c r="F563" i="4"/>
  <c r="E563" i="4"/>
  <c r="D563" i="4"/>
  <c r="F562" i="4"/>
  <c r="F561" i="4"/>
  <c r="F560" i="4"/>
  <c r="F559" i="4"/>
  <c r="F558" i="4"/>
  <c r="F557" i="4"/>
  <c r="F556" i="4"/>
  <c r="E555" i="4"/>
  <c r="D555" i="4"/>
  <c r="F555" i="4" s="1"/>
  <c r="F554" i="4"/>
  <c r="F553" i="4"/>
  <c r="F552" i="4"/>
  <c r="F551" i="4"/>
  <c r="E550" i="4"/>
  <c r="D544" i="1" s="1"/>
  <c r="D550" i="4"/>
  <c r="F550" i="4" s="1"/>
  <c r="F549" i="4"/>
  <c r="F548" i="4"/>
  <c r="F547" i="4"/>
  <c r="F546" i="4"/>
  <c r="F545" i="4"/>
  <c r="F544" i="4"/>
  <c r="F543" i="4"/>
  <c r="E543" i="4"/>
  <c r="D543" i="4"/>
  <c r="F542" i="4"/>
  <c r="F541" i="4"/>
  <c r="F540" i="4"/>
  <c r="F539" i="4"/>
  <c r="E538" i="4"/>
  <c r="D538" i="4"/>
  <c r="F537" i="4"/>
  <c r="F536" i="4"/>
  <c r="F535" i="4"/>
  <c r="E535" i="4"/>
  <c r="D529" i="1" s="1"/>
  <c r="D535" i="4"/>
  <c r="F534" i="4"/>
  <c r="F533" i="4"/>
  <c r="F532" i="4"/>
  <c r="F531" i="4"/>
  <c r="E530" i="4"/>
  <c r="D530" i="4"/>
  <c r="F527" i="4"/>
  <c r="F526" i="4"/>
  <c r="E525" i="4"/>
  <c r="D525" i="4"/>
  <c r="F525" i="4" s="1"/>
  <c r="F524" i="4"/>
  <c r="F523" i="4"/>
  <c r="E522" i="4"/>
  <c r="D522" i="4"/>
  <c r="F521" i="4"/>
  <c r="F520" i="4"/>
  <c r="F519" i="4"/>
  <c r="E519" i="4"/>
  <c r="D519" i="4"/>
  <c r="F518" i="4"/>
  <c r="F517" i="4"/>
  <c r="F516" i="4"/>
  <c r="E516" i="4"/>
  <c r="D516"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F485" i="4"/>
  <c r="E485" i="4"/>
  <c r="E484" i="4" s="1"/>
  <c r="D485" i="4"/>
  <c r="D484" i="4"/>
  <c r="F483" i="4"/>
  <c r="F482" i="4"/>
  <c r="E481" i="4"/>
  <c r="D481" i="4"/>
  <c r="F480" i="4"/>
  <c r="F479" i="4"/>
  <c r="F478" i="4"/>
  <c r="E478" i="4"/>
  <c r="D472" i="1" s="1"/>
  <c r="D478" i="4"/>
  <c r="F477" i="4"/>
  <c r="F476" i="4"/>
  <c r="F475" i="4"/>
  <c r="F474" i="4"/>
  <c r="E473" i="4"/>
  <c r="D473" i="4"/>
  <c r="F471" i="4"/>
  <c r="F470" i="4"/>
  <c r="E469" i="4"/>
  <c r="D469" i="4"/>
  <c r="F469" i="4" s="1"/>
  <c r="F468" i="4"/>
  <c r="F467" i="4"/>
  <c r="F466" i="4"/>
  <c r="E466" i="4"/>
  <c r="D466" i="4"/>
  <c r="F465" i="4"/>
  <c r="F464" i="4"/>
  <c r="F463" i="4"/>
  <c r="E463" i="4"/>
  <c r="D463" i="4"/>
  <c r="F462" i="4"/>
  <c r="F461" i="4"/>
  <c r="E460" i="4"/>
  <c r="D460" i="4"/>
  <c r="F460" i="4" s="1"/>
  <c r="D459" i="4"/>
  <c r="F459" i="4" s="1"/>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4" i="4"/>
  <c r="F433" i="4"/>
  <c r="F432" i="4"/>
  <c r="F431" i="4"/>
  <c r="F430" i="4"/>
  <c r="E430" i="4"/>
  <c r="D430" i="4"/>
  <c r="F429" i="4"/>
  <c r="F428" i="4"/>
  <c r="E427" i="4"/>
  <c r="D427" i="4"/>
  <c r="F426" i="4"/>
  <c r="F425" i="4"/>
  <c r="F424" i="4"/>
  <c r="F423" i="4"/>
  <c r="F422" i="4"/>
  <c r="E422" i="4"/>
  <c r="D422" i="4"/>
  <c r="E421" i="4"/>
  <c r="F418" i="4"/>
  <c r="E418" i="4"/>
  <c r="D413" i="1" s="1"/>
  <c r="D418" i="4"/>
  <c r="F417" i="4"/>
  <c r="E417" i="4"/>
  <c r="D417" i="4"/>
  <c r="E416" i="4"/>
  <c r="D416" i="4"/>
  <c r="F411" i="4"/>
  <c r="F410" i="4"/>
  <c r="F409" i="4"/>
  <c r="F406" i="4"/>
  <c r="F405" i="4"/>
  <c r="F404" i="4"/>
  <c r="F403" i="4"/>
  <c r="E402" i="4"/>
  <c r="D402" i="4"/>
  <c r="F401" i="4"/>
  <c r="E400" i="4"/>
  <c r="D400" i="4"/>
  <c r="F400" i="4" s="1"/>
  <c r="F399" i="4"/>
  <c r="F398" i="4"/>
  <c r="F397" i="4"/>
  <c r="E397" i="4"/>
  <c r="E396" i="4" s="1"/>
  <c r="D397" i="4"/>
  <c r="D396" i="4"/>
  <c r="F396" i="4" s="1"/>
  <c r="F395" i="4"/>
  <c r="F394" i="4"/>
  <c r="F393" i="4"/>
  <c r="F392" i="4"/>
  <c r="E391" i="4"/>
  <c r="D391" i="4"/>
  <c r="F391" i="4" s="1"/>
  <c r="F390" i="4"/>
  <c r="F389" i="4"/>
  <c r="F388" i="4"/>
  <c r="E388" i="4"/>
  <c r="D388" i="4"/>
  <c r="F387" i="4"/>
  <c r="F386" i="4"/>
  <c r="F385" i="4"/>
  <c r="F384" i="4"/>
  <c r="E383" i="4"/>
  <c r="D383" i="4"/>
  <c r="F382" i="4"/>
  <c r="F381" i="4"/>
  <c r="F380" i="4"/>
  <c r="F379" i="4"/>
  <c r="E378" i="4"/>
  <c r="D378" i="4"/>
  <c r="F377" i="4"/>
  <c r="F376" i="4"/>
  <c r="F375" i="4"/>
  <c r="F374" i="4"/>
  <c r="F373" i="4"/>
  <c r="F372" i="4"/>
  <c r="F371" i="4"/>
  <c r="F370" i="4"/>
  <c r="E369" i="4"/>
  <c r="F369" i="4" s="1"/>
  <c r="D369" i="4"/>
  <c r="F368" i="4"/>
  <c r="F367" i="4"/>
  <c r="F366" i="4"/>
  <c r="F365" i="4"/>
  <c r="F364" i="4"/>
  <c r="E364" i="4"/>
  <c r="D364" i="4"/>
  <c r="F362" i="4"/>
  <c r="F361" i="4"/>
  <c r="F360" i="4"/>
  <c r="F359" i="4"/>
  <c r="F358" i="4"/>
  <c r="F357" i="4"/>
  <c r="E356" i="4"/>
  <c r="E351" i="4" s="1"/>
  <c r="D356" i="4"/>
  <c r="F355" i="4"/>
  <c r="F354" i="4"/>
  <c r="F353" i="4"/>
  <c r="F352" i="4"/>
  <c r="E352" i="4"/>
  <c r="D352" i="4"/>
  <c r="F349" i="4"/>
  <c r="E348" i="4"/>
  <c r="D348" i="4"/>
  <c r="F348" i="4" s="1"/>
  <c r="F347" i="4"/>
  <c r="F346" i="4"/>
  <c r="F345" i="4"/>
  <c r="E345" i="4"/>
  <c r="E344" i="4" s="1"/>
  <c r="D345" i="4"/>
  <c r="D344" i="4"/>
  <c r="F344" i="4" s="1"/>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5" i="4"/>
  <c r="F324" i="4"/>
  <c r="F323" i="4"/>
  <c r="F322" i="4"/>
  <c r="F321" i="4"/>
  <c r="F320" i="4"/>
  <c r="F319" i="4"/>
  <c r="F318" i="4"/>
  <c r="F317" i="4"/>
  <c r="E317" i="4"/>
  <c r="D317" i="4"/>
  <c r="F316" i="4"/>
  <c r="F315" i="4"/>
  <c r="F314" i="4"/>
  <c r="F313" i="4"/>
  <c r="E312" i="4"/>
  <c r="E311" i="4" s="1"/>
  <c r="D312" i="4"/>
  <c r="F310" i="4"/>
  <c r="F309" i="4"/>
  <c r="F308" i="4"/>
  <c r="F307" i="4"/>
  <c r="F306" i="4"/>
  <c r="F305" i="4"/>
  <c r="E304" i="4"/>
  <c r="E299" i="4" s="1"/>
  <c r="E298" i="4" s="1"/>
  <c r="D304" i="4"/>
  <c r="F304" i="4" s="1"/>
  <c r="F303" i="4"/>
  <c r="F302" i="4"/>
  <c r="F301" i="4"/>
  <c r="F300" i="4"/>
  <c r="E300" i="4"/>
  <c r="D300" i="4"/>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D264" i="4"/>
  <c r="F262" i="4"/>
  <c r="F261" i="4"/>
  <c r="F260" i="4"/>
  <c r="E259" i="4"/>
  <c r="D259" i="4"/>
  <c r="F259" i="4" s="1"/>
  <c r="F258" i="4"/>
  <c r="F257" i="4"/>
  <c r="F256" i="4"/>
  <c r="F255" i="4"/>
  <c r="F254" i="4"/>
  <c r="E253" i="4"/>
  <c r="D253" i="4"/>
  <c r="E252" i="4"/>
  <c r="D248" i="1" s="1"/>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D225" i="4"/>
  <c r="E224" i="4"/>
  <c r="F223" i="4"/>
  <c r="F222" i="4"/>
  <c r="F221" i="4"/>
  <c r="F220" i="4"/>
  <c r="E219" i="4"/>
  <c r="D219" i="4"/>
  <c r="F219" i="4" s="1"/>
  <c r="F218" i="4"/>
  <c r="F217" i="4"/>
  <c r="E216" i="4"/>
  <c r="E215" i="4" s="1"/>
  <c r="D216" i="4"/>
  <c r="F214" i="4"/>
  <c r="F213" i="4"/>
  <c r="F212" i="4"/>
  <c r="F211" i="4"/>
  <c r="E210" i="4"/>
  <c r="E196" i="4" s="1"/>
  <c r="D192" i="1" s="1"/>
  <c r="H192" i="1" s="1"/>
  <c r="D210" i="4"/>
  <c r="F209" i="4"/>
  <c r="F208" i="4"/>
  <c r="F207" i="4"/>
  <c r="F206" i="4"/>
  <c r="F205" i="4"/>
  <c r="F204" i="4"/>
  <c r="F203" i="4"/>
  <c r="E202" i="4"/>
  <c r="D202" i="4"/>
  <c r="F202" i="4" s="1"/>
  <c r="F201" i="4"/>
  <c r="F200" i="4"/>
  <c r="F199" i="4"/>
  <c r="F198" i="4"/>
  <c r="F197" i="4"/>
  <c r="E197" i="4"/>
  <c r="D197" i="4"/>
  <c r="D196" i="4" s="1"/>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5" i="1" s="1"/>
  <c r="H165" i="1" s="1"/>
  <c r="D169" i="4"/>
  <c r="F168" i="4"/>
  <c r="F167" i="4"/>
  <c r="F166" i="4"/>
  <c r="F165" i="4"/>
  <c r="F164" i="4"/>
  <c r="E164" i="4"/>
  <c r="D164" i="4"/>
  <c r="F162" i="4"/>
  <c r="F161" i="4"/>
  <c r="F160" i="4"/>
  <c r="E159" i="4"/>
  <c r="D159" i="4"/>
  <c r="F159" i="4" s="1"/>
  <c r="F158" i="4"/>
  <c r="F157" i="4"/>
  <c r="F156" i="4"/>
  <c r="F155" i="4"/>
  <c r="F154" i="4"/>
  <c r="E153" i="4"/>
  <c r="D153" i="4"/>
  <c r="E152" i="4"/>
  <c r="D148" i="1" s="1"/>
  <c r="F150" i="4"/>
  <c r="F149" i="4"/>
  <c r="F148" i="4"/>
  <c r="F147" i="4"/>
  <c r="F146" i="4"/>
  <c r="F145" i="4"/>
  <c r="F144" i="4"/>
  <c r="F143" i="4"/>
  <c r="F142" i="4"/>
  <c r="F141" i="4"/>
  <c r="F140" i="4"/>
  <c r="E140" i="4"/>
  <c r="D140" i="4"/>
  <c r="E139" i="4"/>
  <c r="D139" i="4"/>
  <c r="F138" i="4"/>
  <c r="F137" i="4"/>
  <c r="F136" i="4"/>
  <c r="F135" i="4"/>
  <c r="E134" i="4"/>
  <c r="E133" i="4" s="1"/>
  <c r="F133" i="4" s="1"/>
  <c r="D134" i="4"/>
  <c r="D133" i="4"/>
  <c r="F132" i="4"/>
  <c r="F131" i="4"/>
  <c r="F130" i="4"/>
  <c r="F129" i="4"/>
  <c r="E128" i="4"/>
  <c r="F128" i="4" s="1"/>
  <c r="D128" i="4"/>
  <c r="F127" i="4"/>
  <c r="F126" i="4"/>
  <c r="E125" i="4"/>
  <c r="D125" i="4"/>
  <c r="E124" i="4"/>
  <c r="F123" i="4"/>
  <c r="F122" i="4"/>
  <c r="F121" i="4"/>
  <c r="E120" i="4"/>
  <c r="D120" i="4"/>
  <c r="F120" i="4" s="1"/>
  <c r="F119" i="4"/>
  <c r="F118" i="4"/>
  <c r="F117" i="4"/>
  <c r="F116" i="4"/>
  <c r="F115" i="4"/>
  <c r="F114" i="4"/>
  <c r="F113" i="4"/>
  <c r="E112" i="4"/>
  <c r="F112" i="4" s="1"/>
  <c r="D112" i="4"/>
  <c r="F111" i="4"/>
  <c r="F110" i="4"/>
  <c r="F109" i="4"/>
  <c r="F108" i="4"/>
  <c r="E107" i="4"/>
  <c r="D107" i="4"/>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D83" i="4"/>
  <c r="F83" i="4" s="1"/>
  <c r="E82" i="4"/>
  <c r="D82" i="4"/>
  <c r="F81" i="4"/>
  <c r="F80" i="4"/>
  <c r="F79" i="4"/>
  <c r="F78" i="4"/>
  <c r="E77" i="4"/>
  <c r="D73" i="1" s="1"/>
  <c r="G73" i="1" s="1"/>
  <c r="D77" i="4"/>
  <c r="F77" i="4" s="1"/>
  <c r="F76" i="4"/>
  <c r="F75" i="4"/>
  <c r="E74" i="4"/>
  <c r="D74" i="4"/>
  <c r="F74" i="4" s="1"/>
  <c r="F73" i="4"/>
  <c r="F72" i="4"/>
  <c r="E71" i="4"/>
  <c r="D71" i="4"/>
  <c r="F71" i="4" s="1"/>
  <c r="F70" i="4"/>
  <c r="F69" i="4"/>
  <c r="E68" i="4"/>
  <c r="F68" i="4" s="1"/>
  <c r="D68" i="4"/>
  <c r="F67" i="4"/>
  <c r="F66" i="4"/>
  <c r="F65" i="4"/>
  <c r="E65" i="4"/>
  <c r="D65" i="4"/>
  <c r="F64" i="4"/>
  <c r="F63" i="4"/>
  <c r="E62" i="4"/>
  <c r="D62" i="4"/>
  <c r="F62" i="4" s="1"/>
  <c r="F61" i="4"/>
  <c r="F60" i="4"/>
  <c r="E59" i="4"/>
  <c r="D59" i="4"/>
  <c r="F59" i="4" s="1"/>
  <c r="F58" i="4"/>
  <c r="F57" i="4"/>
  <c r="F56" i="4"/>
  <c r="F55" i="4"/>
  <c r="E54" i="4"/>
  <c r="D50" i="1" s="1"/>
  <c r="D54" i="4"/>
  <c r="F53" i="4"/>
  <c r="F52" i="4"/>
  <c r="E51" i="4"/>
  <c r="D47" i="1" s="1"/>
  <c r="D51" i="4"/>
  <c r="F49" i="4"/>
  <c r="F48" i="4"/>
  <c r="F47" i="4"/>
  <c r="F46" i="4"/>
  <c r="E45" i="4"/>
  <c r="D45" i="4"/>
  <c r="E44" i="4"/>
  <c r="F43" i="4"/>
  <c r="F42" i="4"/>
  <c r="F41" i="4"/>
  <c r="E40" i="4"/>
  <c r="D40" i="4"/>
  <c r="F40"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E7" i="4" s="1"/>
  <c r="D8" i="4"/>
  <c r="F8" i="4" s="1"/>
  <c r="I36" i="3"/>
  <c r="G36" i="3"/>
  <c r="B36" i="3"/>
  <c r="G35" i="3"/>
  <c r="B35" i="3"/>
  <c r="G34" i="3"/>
  <c r="B34" i="3"/>
  <c r="I33" i="3"/>
  <c r="G33" i="3"/>
  <c r="B33" i="3"/>
  <c r="I32" i="3"/>
  <c r="H32" i="3"/>
  <c r="G32" i="3"/>
  <c r="B32" i="3"/>
  <c r="I31" i="3"/>
  <c r="H31" i="3"/>
  <c r="G31" i="3"/>
  <c r="B31" i="3"/>
  <c r="I30" i="3"/>
  <c r="G30" i="3"/>
  <c r="B30" i="3"/>
  <c r="I29" i="3"/>
  <c r="G29" i="3"/>
  <c r="B29" i="3"/>
  <c r="G28" i="3"/>
  <c r="B28"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s="1"/>
  <c r="L3" i="9" s="1"/>
  <c r="H1580" i="1"/>
  <c r="G1580" i="1"/>
  <c r="C1580" i="1"/>
  <c r="G1579" i="1"/>
  <c r="C1579" i="1"/>
  <c r="H1579" i="1" s="1"/>
  <c r="C1578" i="1"/>
  <c r="C1577" i="1"/>
  <c r="G1577" i="1" s="1"/>
  <c r="C1576" i="1"/>
  <c r="H1576" i="1" s="1"/>
  <c r="G1575" i="1"/>
  <c r="C1575" i="1"/>
  <c r="H1575" i="1" s="1"/>
  <c r="C1574" i="1"/>
  <c r="H1573" i="1"/>
  <c r="C1573" i="1"/>
  <c r="G1573" i="1" s="1"/>
  <c r="H1572" i="1"/>
  <c r="G1572" i="1"/>
  <c r="C1572" i="1"/>
  <c r="G1571" i="1"/>
  <c r="C1571" i="1"/>
  <c r="H1571" i="1" s="1"/>
  <c r="H1569" i="1"/>
  <c r="C1569" i="1"/>
  <c r="G1569" i="1" s="1"/>
  <c r="H1568" i="1"/>
  <c r="G1568" i="1"/>
  <c r="C1568" i="1"/>
  <c r="G1567" i="1"/>
  <c r="C1567" i="1"/>
  <c r="H1567" i="1" s="1"/>
  <c r="C1566" i="1"/>
  <c r="H1565" i="1"/>
  <c r="C1565" i="1"/>
  <c r="G1565" i="1" s="1"/>
  <c r="H1564" i="1"/>
  <c r="G1564" i="1"/>
  <c r="C1564" i="1"/>
  <c r="G1563" i="1"/>
  <c r="C1563" i="1"/>
  <c r="H1563" i="1" s="1"/>
  <c r="C1562" i="1"/>
  <c r="H1561" i="1"/>
  <c r="C1561" i="1"/>
  <c r="G1561" i="1" s="1"/>
  <c r="H1560" i="1"/>
  <c r="G1560" i="1"/>
  <c r="C1560" i="1"/>
  <c r="G1559" i="1"/>
  <c r="C1559" i="1"/>
  <c r="H1559" i="1" s="1"/>
  <c r="C1558" i="1"/>
  <c r="H1557" i="1"/>
  <c r="C1557" i="1"/>
  <c r="G1557" i="1" s="1"/>
  <c r="H1556" i="1"/>
  <c r="G1556" i="1"/>
  <c r="C1556" i="1"/>
  <c r="G1555" i="1"/>
  <c r="C1555" i="1"/>
  <c r="H1555" i="1" s="1"/>
  <c r="C1554" i="1"/>
  <c r="H1553" i="1"/>
  <c r="C1553" i="1"/>
  <c r="G1553" i="1" s="1"/>
  <c r="H1552" i="1"/>
  <c r="G1552" i="1"/>
  <c r="C1552" i="1"/>
  <c r="G1551" i="1"/>
  <c r="C1551" i="1"/>
  <c r="H1551" i="1" s="1"/>
  <c r="H1549" i="1"/>
  <c r="C1549" i="1"/>
  <c r="G1549" i="1" s="1"/>
  <c r="H1548" i="1"/>
  <c r="G1548" i="1"/>
  <c r="C1548" i="1"/>
  <c r="G1547" i="1"/>
  <c r="C1547" i="1"/>
  <c r="H1547" i="1" s="1"/>
  <c r="C1546" i="1"/>
  <c r="H1545" i="1"/>
  <c r="C1545" i="1"/>
  <c r="G1545" i="1" s="1"/>
  <c r="H1544" i="1"/>
  <c r="G1544" i="1"/>
  <c r="C1544" i="1"/>
  <c r="G1543" i="1"/>
  <c r="C1543" i="1"/>
  <c r="H1543" i="1" s="1"/>
  <c r="C1542" i="1"/>
  <c r="H1541" i="1"/>
  <c r="C1541" i="1"/>
  <c r="G1541" i="1" s="1"/>
  <c r="H1540" i="1"/>
  <c r="G1540" i="1"/>
  <c r="C1540" i="1"/>
  <c r="G1539" i="1"/>
  <c r="C1539" i="1"/>
  <c r="H1539" i="1" s="1"/>
  <c r="C1538" i="1"/>
  <c r="H1537" i="1"/>
  <c r="C1537" i="1"/>
  <c r="G1537" i="1" s="1"/>
  <c r="H1536" i="1"/>
  <c r="G1536" i="1"/>
  <c r="C1536" i="1"/>
  <c r="G1535" i="1"/>
  <c r="C1535" i="1"/>
  <c r="H1535" i="1" s="1"/>
  <c r="C1534" i="1"/>
  <c r="H1533" i="1"/>
  <c r="C1533" i="1"/>
  <c r="G1533" i="1" s="1"/>
  <c r="H1532" i="1"/>
  <c r="G1532" i="1"/>
  <c r="C1532" i="1"/>
  <c r="G1531" i="1"/>
  <c r="C1531" i="1"/>
  <c r="H1531" i="1" s="1"/>
  <c r="H1529" i="1"/>
  <c r="C1529" i="1"/>
  <c r="G1529" i="1" s="1"/>
  <c r="H1528" i="1"/>
  <c r="G1528" i="1"/>
  <c r="C1528" i="1"/>
  <c r="G1527" i="1"/>
  <c r="C1527" i="1"/>
  <c r="H1527" i="1" s="1"/>
  <c r="C1526" i="1"/>
  <c r="G1523" i="1"/>
  <c r="C1523" i="1"/>
  <c r="H1523" i="1" s="1"/>
  <c r="C1522" i="1"/>
  <c r="H1521" i="1"/>
  <c r="C1521" i="1"/>
  <c r="G1521" i="1" s="1"/>
  <c r="H1520" i="1"/>
  <c r="G1520" i="1"/>
  <c r="C1520" i="1"/>
  <c r="G1519" i="1"/>
  <c r="C1519" i="1"/>
  <c r="H1519" i="1" s="1"/>
  <c r="H1516" i="1"/>
  <c r="G1516" i="1"/>
  <c r="C1516" i="1"/>
  <c r="G1515" i="1"/>
  <c r="C1515" i="1"/>
  <c r="H1515" i="1" s="1"/>
  <c r="C1514" i="1"/>
  <c r="H1513" i="1"/>
  <c r="C1513" i="1"/>
  <c r="G1513" i="1" s="1"/>
  <c r="H1512" i="1"/>
  <c r="G1512" i="1"/>
  <c r="C1512" i="1"/>
  <c r="G1511" i="1"/>
  <c r="C1511" i="1"/>
  <c r="H1511" i="1" s="1"/>
  <c r="C1510" i="1"/>
  <c r="H1509" i="1"/>
  <c r="C1509" i="1"/>
  <c r="G1509" i="1" s="1"/>
  <c r="H1508" i="1"/>
  <c r="G1508" i="1"/>
  <c r="C1508" i="1"/>
  <c r="C1507" i="1"/>
  <c r="H1507" i="1" s="1"/>
  <c r="C1506" i="1"/>
  <c r="H1505" i="1"/>
  <c r="C1505" i="1"/>
  <c r="G1505" i="1" s="1"/>
  <c r="H1504" i="1"/>
  <c r="C1504" i="1"/>
  <c r="G1504" i="1" s="1"/>
  <c r="C1503" i="1"/>
  <c r="H1503" i="1" s="1"/>
  <c r="C1502" i="1"/>
  <c r="C1501" i="1"/>
  <c r="G1501" i="1" s="1"/>
  <c r="H1500" i="1"/>
  <c r="G1500" i="1"/>
  <c r="C1500" i="1"/>
  <c r="C1498" i="1"/>
  <c r="H1497" i="1"/>
  <c r="C1497" i="1"/>
  <c r="G1497" i="1" s="1"/>
  <c r="H1496" i="1"/>
  <c r="G1496" i="1"/>
  <c r="C1496" i="1"/>
  <c r="G1495" i="1"/>
  <c r="C1495" i="1"/>
  <c r="H1495" i="1" s="1"/>
  <c r="C1494" i="1"/>
  <c r="H1493" i="1"/>
  <c r="C1493" i="1"/>
  <c r="G1493" i="1" s="1"/>
  <c r="C1492" i="1"/>
  <c r="H1492" i="1" s="1"/>
  <c r="G1491" i="1"/>
  <c r="C1491" i="1"/>
  <c r="H1491" i="1" s="1"/>
  <c r="C1490" i="1"/>
  <c r="H1489" i="1"/>
  <c r="C1489" i="1"/>
  <c r="G1489" i="1" s="1"/>
  <c r="H1488" i="1"/>
  <c r="G1488" i="1"/>
  <c r="C1488" i="1"/>
  <c r="C1487" i="1"/>
  <c r="H1487" i="1" s="1"/>
  <c r="C1486" i="1"/>
  <c r="H1485" i="1"/>
  <c r="C1485" i="1"/>
  <c r="G1485" i="1" s="1"/>
  <c r="C1484" i="1"/>
  <c r="H1484" i="1" s="1"/>
  <c r="C1482" i="1"/>
  <c r="H1480" i="1"/>
  <c r="G1480" i="1"/>
  <c r="C1480" i="1"/>
  <c r="D1479" i="1"/>
  <c r="C1479" i="1"/>
  <c r="G1478" i="1"/>
  <c r="D1478" i="1"/>
  <c r="J1478" i="1" s="1"/>
  <c r="C1478" i="1"/>
  <c r="H1478" i="1" s="1"/>
  <c r="D1477" i="1"/>
  <c r="C1477" i="1"/>
  <c r="G1476" i="1"/>
  <c r="I1476" i="1" s="1"/>
  <c r="D1476" i="1"/>
  <c r="J1476" i="1" s="1"/>
  <c r="C1476" i="1"/>
  <c r="H1476" i="1" s="1"/>
  <c r="G1475" i="1"/>
  <c r="D1475" i="1"/>
  <c r="C1475" i="1"/>
  <c r="H1475" i="1" s="1"/>
  <c r="D1474" i="1"/>
  <c r="C1474" i="1"/>
  <c r="G1473" i="1"/>
  <c r="I1473" i="1" s="1"/>
  <c r="D1473" i="1"/>
  <c r="J1473" i="1" s="1"/>
  <c r="C1473" i="1"/>
  <c r="H1473" i="1" s="1"/>
  <c r="D1472" i="1"/>
  <c r="C1472" i="1"/>
  <c r="G1471" i="1"/>
  <c r="D1471" i="1"/>
  <c r="J1471" i="1" s="1"/>
  <c r="C1471" i="1"/>
  <c r="H1471" i="1" s="1"/>
  <c r="G1470" i="1"/>
  <c r="D1470" i="1"/>
  <c r="C1470" i="1"/>
  <c r="H1470" i="1" s="1"/>
  <c r="G1469" i="1"/>
  <c r="D1469" i="1"/>
  <c r="C1469" i="1"/>
  <c r="H1469" i="1" s="1"/>
  <c r="D1468" i="1"/>
  <c r="C1468" i="1"/>
  <c r="G1467" i="1"/>
  <c r="I1467" i="1" s="1"/>
  <c r="D1467" i="1"/>
  <c r="J1467" i="1" s="1"/>
  <c r="C1467" i="1"/>
  <c r="H1467" i="1" s="1"/>
  <c r="D1466" i="1"/>
  <c r="C1466" i="1"/>
  <c r="G1465" i="1"/>
  <c r="D1465" i="1"/>
  <c r="J1465" i="1" s="1"/>
  <c r="C1465" i="1"/>
  <c r="H1465" i="1" s="1"/>
  <c r="D1464" i="1"/>
  <c r="C1464" i="1"/>
  <c r="G1463" i="1"/>
  <c r="D1463" i="1"/>
  <c r="J1463" i="1" s="1"/>
  <c r="C1463" i="1"/>
  <c r="H1463" i="1" s="1"/>
  <c r="D1462" i="1"/>
  <c r="C1462" i="1"/>
  <c r="D1461" i="1"/>
  <c r="C1461" i="1"/>
  <c r="G1460" i="1"/>
  <c r="D1460" i="1"/>
  <c r="J1460" i="1" s="1"/>
  <c r="C1460" i="1"/>
  <c r="H1460" i="1" s="1"/>
  <c r="D1459" i="1"/>
  <c r="C1459" i="1"/>
  <c r="G1458" i="1"/>
  <c r="D1458" i="1"/>
  <c r="J1458" i="1" s="1"/>
  <c r="C1458" i="1"/>
  <c r="H1458" i="1" s="1"/>
  <c r="D1457" i="1"/>
  <c r="C1457" i="1"/>
  <c r="D1456" i="1"/>
  <c r="J1456" i="1" s="1"/>
  <c r="C1456" i="1"/>
  <c r="H1456" i="1" s="1"/>
  <c r="D1455" i="1"/>
  <c r="C1455" i="1"/>
  <c r="D1454" i="1"/>
  <c r="C1454" i="1"/>
  <c r="D1453" i="1"/>
  <c r="G1452" i="1"/>
  <c r="I1452" i="1" s="1"/>
  <c r="D1452" i="1"/>
  <c r="J1452" i="1" s="1"/>
  <c r="C1452" i="1"/>
  <c r="H1452" i="1" s="1"/>
  <c r="D1451" i="1"/>
  <c r="C1451" i="1"/>
  <c r="G1450" i="1"/>
  <c r="D1450" i="1"/>
  <c r="J1450" i="1" s="1"/>
  <c r="C1450" i="1"/>
  <c r="H1450" i="1" s="1"/>
  <c r="D1449" i="1"/>
  <c r="C1449" i="1"/>
  <c r="G1448" i="1"/>
  <c r="D1448" i="1"/>
  <c r="J1448" i="1" s="1"/>
  <c r="C1448" i="1"/>
  <c r="H1448" i="1" s="1"/>
  <c r="D1447" i="1"/>
  <c r="C1447" i="1"/>
  <c r="G1446" i="1"/>
  <c r="I1446" i="1" s="1"/>
  <c r="D1446" i="1"/>
  <c r="J1446" i="1" s="1"/>
  <c r="C1446" i="1"/>
  <c r="H1446" i="1" s="1"/>
  <c r="H1445" i="1"/>
  <c r="G1445" i="1"/>
  <c r="D1445" i="1"/>
  <c r="C1445" i="1"/>
  <c r="J1445" i="1" s="1"/>
  <c r="D1444" i="1"/>
  <c r="J1444" i="1" s="1"/>
  <c r="C1444" i="1"/>
  <c r="H1443" i="1"/>
  <c r="G1443" i="1"/>
  <c r="D1443" i="1"/>
  <c r="C1443" i="1"/>
  <c r="J1443" i="1" s="1"/>
  <c r="J1442" i="1"/>
  <c r="D1442" i="1"/>
  <c r="C1442" i="1"/>
  <c r="H1442" i="1" s="1"/>
  <c r="H1441" i="1"/>
  <c r="G1441" i="1"/>
  <c r="I1441" i="1" s="1"/>
  <c r="D1441" i="1"/>
  <c r="C1441" i="1"/>
  <c r="J1441" i="1" s="1"/>
  <c r="D1440" i="1"/>
  <c r="J1440" i="1" s="1"/>
  <c r="C1440" i="1"/>
  <c r="H1439" i="1"/>
  <c r="G1439" i="1"/>
  <c r="D1439" i="1"/>
  <c r="C1439" i="1"/>
  <c r="J1439" i="1" s="1"/>
  <c r="H1438" i="1"/>
  <c r="G1438" i="1"/>
  <c r="D1438" i="1"/>
  <c r="C1438" i="1"/>
  <c r="H1437" i="1"/>
  <c r="G1437" i="1"/>
  <c r="D1437" i="1"/>
  <c r="C1437" i="1"/>
  <c r="D1436" i="1"/>
  <c r="H1434" i="1"/>
  <c r="G1434" i="1"/>
  <c r="D1434" i="1"/>
  <c r="C1434" i="1"/>
  <c r="H1433" i="1"/>
  <c r="G1433" i="1"/>
  <c r="D1433" i="1"/>
  <c r="C1433" i="1"/>
  <c r="H1432" i="1"/>
  <c r="G1432" i="1"/>
  <c r="D1432" i="1"/>
  <c r="C1432" i="1"/>
  <c r="H1431" i="1"/>
  <c r="G1431" i="1"/>
  <c r="D1431" i="1"/>
  <c r="C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D1423" i="1"/>
  <c r="H1422" i="1"/>
  <c r="G1422" i="1"/>
  <c r="D1422" i="1"/>
  <c r="C1422" i="1"/>
  <c r="H1421" i="1"/>
  <c r="G1421" i="1"/>
  <c r="D1421" i="1"/>
  <c r="C1421" i="1"/>
  <c r="H1420" i="1"/>
  <c r="G1420" i="1"/>
  <c r="D1420" i="1"/>
  <c r="C1420" i="1"/>
  <c r="H1419" i="1"/>
  <c r="G1419" i="1"/>
  <c r="D1419" i="1"/>
  <c r="C1419" i="1"/>
  <c r="H1418" i="1"/>
  <c r="D1418" i="1"/>
  <c r="G1418" i="1" s="1"/>
  <c r="C1418" i="1"/>
  <c r="H1417" i="1"/>
  <c r="G1417" i="1"/>
  <c r="D1417" i="1"/>
  <c r="C1417" i="1"/>
  <c r="H1416" i="1"/>
  <c r="G1416" i="1"/>
  <c r="D1416" i="1"/>
  <c r="C1416" i="1"/>
  <c r="H1415" i="1"/>
  <c r="G1415" i="1"/>
  <c r="D1415" i="1"/>
  <c r="C1415" i="1"/>
  <c r="H1414" i="1"/>
  <c r="G1414" i="1"/>
  <c r="D1414" i="1"/>
  <c r="C1414" i="1"/>
  <c r="H1413" i="1"/>
  <c r="G1413" i="1"/>
  <c r="D1413" i="1"/>
  <c r="C1413" i="1"/>
  <c r="H1412" i="1"/>
  <c r="G1412" i="1"/>
  <c r="D1412" i="1"/>
  <c r="C1412" i="1"/>
  <c r="H1411" i="1"/>
  <c r="G1411" i="1"/>
  <c r="D1411" i="1"/>
  <c r="C1411" i="1"/>
  <c r="H1410" i="1"/>
  <c r="G1410" i="1"/>
  <c r="D1410" i="1"/>
  <c r="C1410" i="1"/>
  <c r="H1409" i="1"/>
  <c r="G1409" i="1"/>
  <c r="D1409" i="1"/>
  <c r="C1409"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1" i="1"/>
  <c r="G1401" i="1"/>
  <c r="D1401"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C1388" i="1"/>
  <c r="H1387" i="1"/>
  <c r="G1387" i="1"/>
  <c r="D1387" i="1"/>
  <c r="C1387" i="1"/>
  <c r="H1386" i="1"/>
  <c r="G1386" i="1"/>
  <c r="D1386" i="1"/>
  <c r="C1386" i="1"/>
  <c r="H1385" i="1"/>
  <c r="G1385" i="1"/>
  <c r="D1385" i="1"/>
  <c r="C1385" i="1"/>
  <c r="H1384" i="1"/>
  <c r="G1384" i="1"/>
  <c r="D1384" i="1"/>
  <c r="C1384"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D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D1266" i="1"/>
  <c r="H1266" i="1" s="1"/>
  <c r="C1266" i="1"/>
  <c r="H1265" i="1"/>
  <c r="G1265" i="1"/>
  <c r="D1265" i="1"/>
  <c r="C1265" i="1"/>
  <c r="D1264" i="1"/>
  <c r="H1264" i="1" s="1"/>
  <c r="C1264" i="1"/>
  <c r="H1263" i="1"/>
  <c r="D1263" i="1"/>
  <c r="G1263" i="1" s="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D1244" i="1"/>
  <c r="H1244" i="1" s="1"/>
  <c r="C1244" i="1"/>
  <c r="D1243" i="1"/>
  <c r="H1243" i="1" s="1"/>
  <c r="C1243" i="1"/>
  <c r="H1242" i="1"/>
  <c r="G1242" i="1"/>
  <c r="D1242" i="1"/>
  <c r="C1242" i="1"/>
  <c r="H1241" i="1"/>
  <c r="D1241" i="1"/>
  <c r="G1241" i="1" s="1"/>
  <c r="C1241" i="1"/>
  <c r="D1240" i="1"/>
  <c r="G1240" i="1" s="1"/>
  <c r="C1240" i="1"/>
  <c r="H1239" i="1"/>
  <c r="G1239" i="1"/>
  <c r="D1239" i="1"/>
  <c r="C1239" i="1"/>
  <c r="H1238" i="1"/>
  <c r="G1238" i="1"/>
  <c r="D1238" i="1"/>
  <c r="C1238" i="1"/>
  <c r="H1237" i="1"/>
  <c r="D1237" i="1"/>
  <c r="G1237" i="1" s="1"/>
  <c r="C1237" i="1"/>
  <c r="H1236" i="1"/>
  <c r="G1236" i="1"/>
  <c r="D1236" i="1"/>
  <c r="C1236" i="1"/>
  <c r="C1235" i="1"/>
  <c r="H1234" i="1"/>
  <c r="G1234" i="1"/>
  <c r="D1234" i="1"/>
  <c r="C1234" i="1"/>
  <c r="D1233" i="1"/>
  <c r="G1233" i="1" s="1"/>
  <c r="C1233" i="1"/>
  <c r="H1232" i="1"/>
  <c r="G1232" i="1"/>
  <c r="D1232" i="1"/>
  <c r="C1232" i="1"/>
  <c r="H1231" i="1"/>
  <c r="G1231" i="1"/>
  <c r="D1231" i="1"/>
  <c r="C1231" i="1"/>
  <c r="H1230" i="1"/>
  <c r="G1230" i="1"/>
  <c r="D1230" i="1"/>
  <c r="C1230" i="1"/>
  <c r="H1229" i="1"/>
  <c r="G1229" i="1"/>
  <c r="D1229" i="1"/>
  <c r="C1229" i="1"/>
  <c r="H1228" i="1"/>
  <c r="G1228" i="1"/>
  <c r="D1228" i="1"/>
  <c r="C1228" i="1"/>
  <c r="C1227" i="1"/>
  <c r="H1226" i="1"/>
  <c r="G1226" i="1"/>
  <c r="D1226" i="1"/>
  <c r="C1226" i="1"/>
  <c r="H1225" i="1"/>
  <c r="G1225" i="1"/>
  <c r="D1225" i="1"/>
  <c r="C1225" i="1"/>
  <c r="H1224" i="1"/>
  <c r="G1224" i="1"/>
  <c r="D1224" i="1"/>
  <c r="C1224" i="1"/>
  <c r="D1223" i="1"/>
  <c r="H1221" i="1"/>
  <c r="G1221" i="1"/>
  <c r="D1221" i="1"/>
  <c r="C1221" i="1"/>
  <c r="H1220" i="1"/>
  <c r="G1220" i="1"/>
  <c r="D1220" i="1"/>
  <c r="C1220" i="1"/>
  <c r="H1219" i="1"/>
  <c r="G1219" i="1"/>
  <c r="D1219" i="1"/>
  <c r="C1219" i="1"/>
  <c r="D1218" i="1"/>
  <c r="H1218" i="1" s="1"/>
  <c r="C1218" i="1"/>
  <c r="D1217" i="1"/>
  <c r="H1217" i="1" s="1"/>
  <c r="C1217" i="1"/>
  <c r="D1216" i="1"/>
  <c r="H1216" i="1" s="1"/>
  <c r="C1216" i="1"/>
  <c r="C1215" i="1"/>
  <c r="H1213" i="1"/>
  <c r="G1213" i="1"/>
  <c r="D1213" i="1"/>
  <c r="C1213" i="1"/>
  <c r="H1212" i="1"/>
  <c r="G1212" i="1"/>
  <c r="D1212" i="1"/>
  <c r="C1212"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D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D1167" i="1"/>
  <c r="H1166" i="1"/>
  <c r="G1166" i="1"/>
  <c r="D1166" i="1"/>
  <c r="C1166" i="1"/>
  <c r="H1165" i="1"/>
  <c r="D1165" i="1"/>
  <c r="G1165" i="1" s="1"/>
  <c r="C1165" i="1"/>
  <c r="H1164" i="1"/>
  <c r="G1164" i="1"/>
  <c r="D1164" i="1"/>
  <c r="C1164" i="1"/>
  <c r="H1163" i="1"/>
  <c r="G1163" i="1"/>
  <c r="D1163" i="1"/>
  <c r="C1163" i="1"/>
  <c r="H1162" i="1"/>
  <c r="G1162" i="1"/>
  <c r="D1162" i="1"/>
  <c r="C1162" i="1"/>
  <c r="H1161" i="1"/>
  <c r="G1161" i="1"/>
  <c r="D1161" i="1"/>
  <c r="C1161" i="1"/>
  <c r="H1160" i="1"/>
  <c r="D1160" i="1"/>
  <c r="G1160" i="1" s="1"/>
  <c r="C1160" i="1"/>
  <c r="H1159" i="1"/>
  <c r="G1159" i="1"/>
  <c r="D1159" i="1"/>
  <c r="C1159" i="1"/>
  <c r="H1158" i="1"/>
  <c r="D1158" i="1"/>
  <c r="G1158" i="1" s="1"/>
  <c r="C1158" i="1"/>
  <c r="D1157" i="1"/>
  <c r="G1157" i="1" s="1"/>
  <c r="C1157" i="1"/>
  <c r="H1156" i="1"/>
  <c r="G1156" i="1"/>
  <c r="D1156" i="1"/>
  <c r="C1156" i="1"/>
  <c r="H1155" i="1"/>
  <c r="D1155" i="1"/>
  <c r="G1155" i="1" s="1"/>
  <c r="C1155" i="1"/>
  <c r="D1154" i="1"/>
  <c r="D1151" i="1"/>
  <c r="H1151" i="1" s="1"/>
  <c r="C1151" i="1"/>
  <c r="H1150" i="1"/>
  <c r="G1150" i="1"/>
  <c r="D1150" i="1"/>
  <c r="C1150" i="1"/>
  <c r="H1149" i="1"/>
  <c r="G1149" i="1"/>
  <c r="D1149" i="1"/>
  <c r="C1149" i="1"/>
  <c r="D1148" i="1"/>
  <c r="H1148" i="1" s="1"/>
  <c r="C1148" i="1"/>
  <c r="H1147" i="1"/>
  <c r="G1147" i="1"/>
  <c r="D1147" i="1"/>
  <c r="C1147" i="1"/>
  <c r="H1146" i="1"/>
  <c r="G1146" i="1"/>
  <c r="D1146" i="1"/>
  <c r="C1146" i="1"/>
  <c r="H1145" i="1"/>
  <c r="G1145" i="1"/>
  <c r="D1145" i="1"/>
  <c r="C1145" i="1"/>
  <c r="H1144" i="1"/>
  <c r="G1144" i="1"/>
  <c r="D1144" i="1"/>
  <c r="C1144" i="1"/>
  <c r="H1143" i="1"/>
  <c r="G1143" i="1"/>
  <c r="D1143" i="1"/>
  <c r="C1143" i="1"/>
  <c r="C1142" i="1"/>
  <c r="H1141" i="1"/>
  <c r="G1141" i="1"/>
  <c r="D1141" i="1"/>
  <c r="C1141" i="1"/>
  <c r="H1140" i="1"/>
  <c r="G1140" i="1"/>
  <c r="D1140" i="1"/>
  <c r="C1140" i="1"/>
  <c r="H1139" i="1"/>
  <c r="G1139" i="1"/>
  <c r="D1139" i="1"/>
  <c r="C1139" i="1"/>
  <c r="D1138" i="1"/>
  <c r="H1138" i="1" s="1"/>
  <c r="C1138" i="1"/>
  <c r="D1137" i="1"/>
  <c r="H1137" i="1" s="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D1124" i="1"/>
  <c r="H1124" i="1" s="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D1117" i="1"/>
  <c r="G1117" i="1" s="1"/>
  <c r="C1117" i="1"/>
  <c r="H1116" i="1"/>
  <c r="G1116" i="1"/>
  <c r="D1116" i="1"/>
  <c r="C1116" i="1"/>
  <c r="H1115" i="1"/>
  <c r="G1115" i="1"/>
  <c r="D1115" i="1"/>
  <c r="C1115" i="1"/>
  <c r="H1114" i="1"/>
  <c r="G1114" i="1"/>
  <c r="D1114" i="1"/>
  <c r="C1114" i="1"/>
  <c r="C1113"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D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C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5" i="1"/>
  <c r="G1055" i="1"/>
  <c r="D1055" i="1"/>
  <c r="C1055" i="1"/>
  <c r="H1054" i="1"/>
  <c r="D1054" i="1"/>
  <c r="G1054" i="1" s="1"/>
  <c r="C1054" i="1"/>
  <c r="H1053" i="1"/>
  <c r="G1053" i="1"/>
  <c r="D1053" i="1"/>
  <c r="C1053" i="1"/>
  <c r="H1052" i="1"/>
  <c r="G1052" i="1"/>
  <c r="D1052" i="1"/>
  <c r="C1052" i="1"/>
  <c r="H1051" i="1"/>
  <c r="G1051" i="1"/>
  <c r="D1051" i="1"/>
  <c r="C1051" i="1"/>
  <c r="H1050" i="1"/>
  <c r="D1050" i="1"/>
  <c r="G1050" i="1" s="1"/>
  <c r="C1050" i="1"/>
  <c r="H1049" i="1"/>
  <c r="G1049" i="1"/>
  <c r="D1049" i="1"/>
  <c r="C1049" i="1"/>
  <c r="C1048" i="1"/>
  <c r="D1047" i="1"/>
  <c r="H1045" i="1"/>
  <c r="D1045" i="1"/>
  <c r="G1045" i="1" s="1"/>
  <c r="C1045" i="1"/>
  <c r="H1044" i="1"/>
  <c r="G1044" i="1"/>
  <c r="D1044" i="1"/>
  <c r="C1044" i="1"/>
  <c r="H1043" i="1"/>
  <c r="G1043" i="1"/>
  <c r="D1043" i="1"/>
  <c r="C1043" i="1"/>
  <c r="H1042" i="1"/>
  <c r="G1042" i="1"/>
  <c r="D1042" i="1"/>
  <c r="C1042" i="1"/>
  <c r="H1041" i="1"/>
  <c r="D1041" i="1"/>
  <c r="G1041" i="1" s="1"/>
  <c r="C1041" i="1"/>
  <c r="H1040" i="1"/>
  <c r="G1040" i="1"/>
  <c r="D1040" i="1"/>
  <c r="C1040" i="1"/>
  <c r="H1039" i="1"/>
  <c r="G1039" i="1"/>
  <c r="D1039" i="1"/>
  <c r="C1039" i="1"/>
  <c r="H1038" i="1"/>
  <c r="G1038" i="1"/>
  <c r="D1038" i="1"/>
  <c r="C1038" i="1"/>
  <c r="H1037" i="1"/>
  <c r="G1037" i="1"/>
  <c r="D1037" i="1"/>
  <c r="C1037" i="1"/>
  <c r="H1036" i="1"/>
  <c r="G1036" i="1"/>
  <c r="D1036" i="1"/>
  <c r="C1036" i="1"/>
  <c r="D1035" i="1"/>
  <c r="H1035" i="1" s="1"/>
  <c r="C1035" i="1"/>
  <c r="D1034" i="1"/>
  <c r="H1034" i="1" s="1"/>
  <c r="C1034" i="1"/>
  <c r="D1033" i="1"/>
  <c r="H1033" i="1" s="1"/>
  <c r="C1033" i="1"/>
  <c r="H1032" i="1"/>
  <c r="D1032" i="1"/>
  <c r="G1032" i="1" s="1"/>
  <c r="C1032" i="1"/>
  <c r="H1031" i="1"/>
  <c r="G1031" i="1"/>
  <c r="D1031" i="1"/>
  <c r="C1031" i="1"/>
  <c r="C1030" i="1"/>
  <c r="H1029" i="1"/>
  <c r="G1029" i="1"/>
  <c r="D1029" i="1"/>
  <c r="C1029" i="1"/>
  <c r="H1028" i="1"/>
  <c r="D1028" i="1"/>
  <c r="G1028" i="1" s="1"/>
  <c r="C1028" i="1"/>
  <c r="H1027" i="1"/>
  <c r="G1027" i="1"/>
  <c r="D1027" i="1"/>
  <c r="C1027" i="1"/>
  <c r="H1026" i="1"/>
  <c r="G1026" i="1"/>
  <c r="D1026" i="1"/>
  <c r="C1026" i="1"/>
  <c r="H1025" i="1"/>
  <c r="D1025" i="1"/>
  <c r="G1025" i="1" s="1"/>
  <c r="C1025" i="1"/>
  <c r="H1024" i="1"/>
  <c r="G1024" i="1"/>
  <c r="D1024" i="1"/>
  <c r="C1024" i="1"/>
  <c r="C1023" i="1"/>
  <c r="H1022" i="1"/>
  <c r="G1022" i="1"/>
  <c r="D1022" i="1"/>
  <c r="C1022" i="1"/>
  <c r="H1021" i="1"/>
  <c r="G1021" i="1"/>
  <c r="D1021" i="1"/>
  <c r="C1021" i="1"/>
  <c r="H1020" i="1"/>
  <c r="G1020" i="1"/>
  <c r="D1020" i="1"/>
  <c r="C1020" i="1"/>
  <c r="H1019" i="1"/>
  <c r="G1019" i="1"/>
  <c r="D1019" i="1"/>
  <c r="C1019" i="1"/>
  <c r="H1018" i="1"/>
  <c r="D1018" i="1"/>
  <c r="G1018" i="1" s="1"/>
  <c r="C1018" i="1"/>
  <c r="H1017" i="1"/>
  <c r="G1017" i="1"/>
  <c r="D1017" i="1"/>
  <c r="C1017" i="1"/>
  <c r="H1016" i="1"/>
  <c r="G1016" i="1"/>
  <c r="D1016" i="1"/>
  <c r="C1016" i="1"/>
  <c r="H1015" i="1"/>
  <c r="D1015" i="1"/>
  <c r="G1015" i="1" s="1"/>
  <c r="C1015" i="1"/>
  <c r="H1014" i="1"/>
  <c r="D1014" i="1"/>
  <c r="G1014" i="1" s="1"/>
  <c r="C1014" i="1"/>
  <c r="D1013" i="1"/>
  <c r="G1013" i="1" s="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D1006" i="1"/>
  <c r="H1006" i="1" s="1"/>
  <c r="C1006" i="1"/>
  <c r="H1005" i="1"/>
  <c r="G1005" i="1"/>
  <c r="D1005" i="1"/>
  <c r="C1005" i="1"/>
  <c r="D1004" i="1"/>
  <c r="H1004" i="1" s="1"/>
  <c r="C1004" i="1"/>
  <c r="D1003" i="1"/>
  <c r="H1003" i="1" s="1"/>
  <c r="C1003" i="1"/>
  <c r="D1002" i="1"/>
  <c r="H1002" i="1" s="1"/>
  <c r="C1002" i="1"/>
  <c r="D1001" i="1"/>
  <c r="H1001" i="1" s="1"/>
  <c r="C1001" i="1"/>
  <c r="D1000" i="1"/>
  <c r="H1000" i="1" s="1"/>
  <c r="C1000" i="1"/>
  <c r="D999" i="1"/>
  <c r="H999" i="1" s="1"/>
  <c r="C999" i="1"/>
  <c r="D998" i="1"/>
  <c r="H998" i="1" s="1"/>
  <c r="C998"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C990" i="1"/>
  <c r="D989" i="1"/>
  <c r="H989" i="1" s="1"/>
  <c r="C989" i="1"/>
  <c r="D988" i="1"/>
  <c r="H988" i="1" s="1"/>
  <c r="C988" i="1"/>
  <c r="H987" i="1"/>
  <c r="G987" i="1"/>
  <c r="D987" i="1"/>
  <c r="C987" i="1"/>
  <c r="D986" i="1"/>
  <c r="H986" i="1" s="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D812" i="1"/>
  <c r="H812" i="1" s="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D716" i="1"/>
  <c r="G716" i="1" s="1"/>
  <c r="C716" i="1"/>
  <c r="D715" i="1"/>
  <c r="G715" i="1" s="1"/>
  <c r="C715" i="1"/>
  <c r="D714" i="1"/>
  <c r="G714" i="1" s="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D662" i="1"/>
  <c r="H662" i="1" s="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H647" i="1"/>
  <c r="G647" i="1"/>
  <c r="D647" i="1"/>
  <c r="C647" i="1"/>
  <c r="H646" i="1"/>
  <c r="G646" i="1"/>
  <c r="D646" i="1"/>
  <c r="C646" i="1"/>
  <c r="D645" i="1"/>
  <c r="H645" i="1" s="1"/>
  <c r="C645" i="1"/>
  <c r="D644" i="1"/>
  <c r="H644" i="1" s="1"/>
  <c r="C644" i="1"/>
  <c r="D643" i="1"/>
  <c r="H643" i="1" s="1"/>
  <c r="C643" i="1"/>
  <c r="D642" i="1"/>
  <c r="H642" i="1" s="1"/>
  <c r="C642" i="1"/>
  <c r="H641" i="1"/>
  <c r="D641" i="1"/>
  <c r="G641" i="1" s="1"/>
  <c r="C641" i="1"/>
  <c r="H632" i="1"/>
  <c r="G632" i="1"/>
  <c r="D632" i="1"/>
  <c r="C632" i="1"/>
  <c r="D631" i="1"/>
  <c r="H631" i="1" s="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D532" i="1"/>
  <c r="H531" i="1"/>
  <c r="G531" i="1"/>
  <c r="D531" i="1"/>
  <c r="C531" i="1"/>
  <c r="H530" i="1"/>
  <c r="G530" i="1"/>
  <c r="D530" i="1"/>
  <c r="C530" i="1"/>
  <c r="H529" i="1"/>
  <c r="G529" i="1"/>
  <c r="C529" i="1"/>
  <c r="H528" i="1"/>
  <c r="G528" i="1"/>
  <c r="D528" i="1"/>
  <c r="C528" i="1"/>
  <c r="H527" i="1"/>
  <c r="G527" i="1"/>
  <c r="D527" i="1"/>
  <c r="C527" i="1"/>
  <c r="H526" i="1"/>
  <c r="G526" i="1"/>
  <c r="D526" i="1"/>
  <c r="C526" i="1"/>
  <c r="H525" i="1"/>
  <c r="G525" i="1"/>
  <c r="D525" i="1"/>
  <c r="C525" i="1"/>
  <c r="H524" i="1"/>
  <c r="G524" i="1"/>
  <c r="D524" i="1"/>
  <c r="C524" i="1"/>
  <c r="H521" i="1"/>
  <c r="G521" i="1"/>
  <c r="D521" i="1"/>
  <c r="C521" i="1"/>
  <c r="H520" i="1"/>
  <c r="G520" i="1"/>
  <c r="D520" i="1"/>
  <c r="C520" i="1"/>
  <c r="H519" i="1"/>
  <c r="G519" i="1"/>
  <c r="D519" i="1"/>
  <c r="C519" i="1"/>
  <c r="H518" i="1"/>
  <c r="G518" i="1"/>
  <c r="D518" i="1"/>
  <c r="C518" i="1"/>
  <c r="H517" i="1"/>
  <c r="G517" i="1"/>
  <c r="D517" i="1"/>
  <c r="C517"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D475" i="1"/>
  <c r="H474" i="1"/>
  <c r="G474" i="1"/>
  <c r="D474" i="1"/>
  <c r="C474" i="1"/>
  <c r="H473" i="1"/>
  <c r="G473" i="1"/>
  <c r="D473" i="1"/>
  <c r="C473" i="1"/>
  <c r="H472" i="1"/>
  <c r="G472" i="1"/>
  <c r="C472" i="1"/>
  <c r="H471" i="1"/>
  <c r="G471" i="1"/>
  <c r="D471" i="1"/>
  <c r="C471" i="1"/>
  <c r="H470" i="1"/>
  <c r="G470" i="1"/>
  <c r="D470" i="1"/>
  <c r="C470" i="1"/>
  <c r="H469" i="1"/>
  <c r="G469" i="1"/>
  <c r="D469" i="1"/>
  <c r="C469" i="1"/>
  <c r="H468" i="1"/>
  <c r="G468" i="1"/>
  <c r="D468" i="1"/>
  <c r="C468" i="1"/>
  <c r="H467" i="1"/>
  <c r="G467" i="1"/>
  <c r="D467" i="1"/>
  <c r="C467"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C454"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D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C413" i="1"/>
  <c r="H412" i="1"/>
  <c r="D412" i="1"/>
  <c r="G412" i="1" s="1"/>
  <c r="C412" i="1"/>
  <c r="C411" i="1"/>
  <c r="H406" i="1"/>
  <c r="D406" i="1"/>
  <c r="G406" i="1" s="1"/>
  <c r="C406" i="1"/>
  <c r="H405" i="1"/>
  <c r="D405" i="1"/>
  <c r="G405" i="1" s="1"/>
  <c r="C405" i="1"/>
  <c r="H404" i="1"/>
  <c r="G404" i="1"/>
  <c r="D404" i="1"/>
  <c r="C404" i="1"/>
  <c r="H401" i="1"/>
  <c r="D401" i="1"/>
  <c r="C401" i="1"/>
  <c r="H400" i="1"/>
  <c r="D400" i="1"/>
  <c r="C400" i="1"/>
  <c r="D399" i="1"/>
  <c r="C399" i="1"/>
  <c r="D398" i="1"/>
  <c r="C398" i="1"/>
  <c r="D397" i="1"/>
  <c r="D396" i="1"/>
  <c r="H396" i="1" s="1"/>
  <c r="C396" i="1"/>
  <c r="D395" i="1"/>
  <c r="C395" i="1"/>
  <c r="D394" i="1"/>
  <c r="C394" i="1"/>
  <c r="H393" i="1"/>
  <c r="D393" i="1"/>
  <c r="C393" i="1"/>
  <c r="D392" i="1"/>
  <c r="H392" i="1" s="1"/>
  <c r="C392" i="1"/>
  <c r="D391" i="1"/>
  <c r="C391" i="1"/>
  <c r="D390" i="1"/>
  <c r="C390" i="1"/>
  <c r="H389" i="1"/>
  <c r="D389" i="1"/>
  <c r="C389" i="1"/>
  <c r="D388" i="1"/>
  <c r="H388" i="1" s="1"/>
  <c r="C388" i="1"/>
  <c r="D387" i="1"/>
  <c r="C387" i="1"/>
  <c r="D386" i="1"/>
  <c r="C386" i="1"/>
  <c r="H385" i="1"/>
  <c r="D385" i="1"/>
  <c r="C385" i="1"/>
  <c r="D384" i="1"/>
  <c r="H384" i="1" s="1"/>
  <c r="C384" i="1"/>
  <c r="D383" i="1"/>
  <c r="C383" i="1"/>
  <c r="D382" i="1"/>
  <c r="C382" i="1"/>
  <c r="H381" i="1"/>
  <c r="D381" i="1"/>
  <c r="C381" i="1"/>
  <c r="D380" i="1"/>
  <c r="H380" i="1" s="1"/>
  <c r="C380" i="1"/>
  <c r="D379" i="1"/>
  <c r="C379" i="1"/>
  <c r="D378" i="1"/>
  <c r="C378" i="1"/>
  <c r="H377" i="1"/>
  <c r="D377" i="1"/>
  <c r="C377" i="1"/>
  <c r="D376" i="1"/>
  <c r="H376" i="1" s="1"/>
  <c r="C376" i="1"/>
  <c r="D375" i="1"/>
  <c r="C375" i="1"/>
  <c r="D374" i="1"/>
  <c r="C374" i="1"/>
  <c r="D373" i="1"/>
  <c r="H372" i="1"/>
  <c r="D372" i="1"/>
  <c r="C372" i="1"/>
  <c r="D371" i="1"/>
  <c r="C371" i="1"/>
  <c r="D370" i="1"/>
  <c r="C370" i="1"/>
  <c r="H369" i="1"/>
  <c r="D369" i="1"/>
  <c r="C369" i="1"/>
  <c r="D368" i="1"/>
  <c r="H368" i="1" s="1"/>
  <c r="C368" i="1"/>
  <c r="D367" i="1"/>
  <c r="C367" i="1"/>
  <c r="D366" i="1"/>
  <c r="C366" i="1"/>
  <c r="D365" i="1"/>
  <c r="H365" i="1" s="1"/>
  <c r="C365" i="1"/>
  <c r="D364" i="1"/>
  <c r="H364" i="1" s="1"/>
  <c r="C364" i="1"/>
  <c r="D363" i="1"/>
  <c r="C363" i="1"/>
  <c r="D362" i="1"/>
  <c r="C362" i="1"/>
  <c r="H361" i="1"/>
  <c r="D361" i="1"/>
  <c r="C361" i="1"/>
  <c r="H360" i="1"/>
  <c r="D360" i="1"/>
  <c r="C360" i="1"/>
  <c r="D359" i="1"/>
  <c r="C359" i="1"/>
  <c r="H357" i="1"/>
  <c r="D357" i="1"/>
  <c r="C357" i="1"/>
  <c r="H356" i="1"/>
  <c r="D356" i="1"/>
  <c r="C356" i="1"/>
  <c r="D355" i="1"/>
  <c r="C355" i="1"/>
  <c r="D354" i="1"/>
  <c r="C354" i="1"/>
  <c r="H353" i="1"/>
  <c r="D353" i="1"/>
  <c r="C353" i="1"/>
  <c r="H352" i="1"/>
  <c r="D352" i="1"/>
  <c r="C352" i="1"/>
  <c r="D351" i="1"/>
  <c r="C351" i="1"/>
  <c r="D350" i="1"/>
  <c r="C350" i="1"/>
  <c r="H349" i="1"/>
  <c r="D349" i="1"/>
  <c r="C349" i="1"/>
  <c r="H348" i="1"/>
  <c r="D348" i="1"/>
  <c r="C348" i="1"/>
  <c r="D347" i="1"/>
  <c r="C347" i="1"/>
  <c r="D346" i="1"/>
  <c r="D344" i="1"/>
  <c r="H344" i="1" s="1"/>
  <c r="C344" i="1"/>
  <c r="D343" i="1"/>
  <c r="C343" i="1"/>
  <c r="D342" i="1"/>
  <c r="C342" i="1"/>
  <c r="H341" i="1"/>
  <c r="D341" i="1"/>
  <c r="C341" i="1"/>
  <c r="D340" i="1"/>
  <c r="H340" i="1" s="1"/>
  <c r="C340" i="1"/>
  <c r="D339" i="1"/>
  <c r="C339" i="1"/>
  <c r="D338" i="1"/>
  <c r="C338" i="1"/>
  <c r="H337" i="1"/>
  <c r="D337" i="1"/>
  <c r="C337" i="1"/>
  <c r="D336" i="1"/>
  <c r="H336" i="1" s="1"/>
  <c r="C336" i="1"/>
  <c r="D335" i="1"/>
  <c r="C335" i="1"/>
  <c r="D334" i="1"/>
  <c r="C334" i="1"/>
  <c r="H333" i="1"/>
  <c r="D333" i="1"/>
  <c r="C333" i="1"/>
  <c r="D332" i="1"/>
  <c r="H332" i="1" s="1"/>
  <c r="C332" i="1"/>
  <c r="D331" i="1"/>
  <c r="C331" i="1"/>
  <c r="D330" i="1"/>
  <c r="C330" i="1"/>
  <c r="H329" i="1"/>
  <c r="D329" i="1"/>
  <c r="C329" i="1"/>
  <c r="D328" i="1"/>
  <c r="H328" i="1" s="1"/>
  <c r="C328" i="1"/>
  <c r="D327" i="1"/>
  <c r="C327" i="1"/>
  <c r="D326" i="1"/>
  <c r="C326" i="1"/>
  <c r="H325" i="1"/>
  <c r="D325" i="1"/>
  <c r="C325" i="1"/>
  <c r="D324" i="1"/>
  <c r="H324" i="1" s="1"/>
  <c r="C324" i="1"/>
  <c r="D323" i="1"/>
  <c r="C323" i="1"/>
  <c r="D322" i="1"/>
  <c r="C322" i="1"/>
  <c r="H321" i="1"/>
  <c r="D321" i="1"/>
  <c r="C321" i="1"/>
  <c r="D320" i="1"/>
  <c r="H320" i="1" s="1"/>
  <c r="C320" i="1"/>
  <c r="D319" i="1"/>
  <c r="C319" i="1"/>
  <c r="D318" i="1"/>
  <c r="C318" i="1"/>
  <c r="H317" i="1"/>
  <c r="D317" i="1"/>
  <c r="C317" i="1"/>
  <c r="D316" i="1"/>
  <c r="H316" i="1" s="1"/>
  <c r="C316" i="1"/>
  <c r="D315" i="1"/>
  <c r="C315" i="1"/>
  <c r="D314" i="1"/>
  <c r="C314" i="1"/>
  <c r="H313" i="1"/>
  <c r="D313" i="1"/>
  <c r="C313" i="1"/>
  <c r="D312" i="1"/>
  <c r="H312" i="1" s="1"/>
  <c r="C312" i="1"/>
  <c r="D311" i="1"/>
  <c r="C311" i="1"/>
  <c r="D310" i="1"/>
  <c r="C310" i="1"/>
  <c r="H309" i="1"/>
  <c r="D309" i="1"/>
  <c r="C309" i="1"/>
  <c r="D308" i="1"/>
  <c r="H308" i="1" s="1"/>
  <c r="C308" i="1"/>
  <c r="D307" i="1"/>
  <c r="C307" i="1"/>
  <c r="D306" i="1"/>
  <c r="H305" i="1"/>
  <c r="D305" i="1"/>
  <c r="C305" i="1"/>
  <c r="D304" i="1"/>
  <c r="H304" i="1" s="1"/>
  <c r="C304" i="1"/>
  <c r="D303" i="1"/>
  <c r="C303" i="1"/>
  <c r="D302" i="1"/>
  <c r="C302" i="1"/>
  <c r="H301" i="1"/>
  <c r="D301" i="1"/>
  <c r="C301" i="1"/>
  <c r="D300" i="1"/>
  <c r="H300" i="1" s="1"/>
  <c r="C300" i="1"/>
  <c r="D299" i="1"/>
  <c r="C299" i="1"/>
  <c r="D298" i="1"/>
  <c r="C298" i="1"/>
  <c r="H297" i="1"/>
  <c r="D297" i="1"/>
  <c r="C297" i="1"/>
  <c r="D296" i="1"/>
  <c r="H296" i="1" s="1"/>
  <c r="C296" i="1"/>
  <c r="D295" i="1"/>
  <c r="C295" i="1"/>
  <c r="D294" i="1"/>
  <c r="D293" i="1"/>
  <c r="H292" i="1"/>
  <c r="D292" i="1"/>
  <c r="C292" i="1"/>
  <c r="D291" i="1"/>
  <c r="C291" i="1"/>
  <c r="D290" i="1"/>
  <c r="C290" i="1"/>
  <c r="H289" i="1"/>
  <c r="D289" i="1"/>
  <c r="C289" i="1"/>
  <c r="H288" i="1"/>
  <c r="D288" i="1"/>
  <c r="C288" i="1"/>
  <c r="D284" i="1"/>
  <c r="H284" i="1" s="1"/>
  <c r="C284" i="1"/>
  <c r="D283" i="1"/>
  <c r="C283" i="1"/>
  <c r="D282" i="1"/>
  <c r="C282" i="1"/>
  <c r="H281" i="1"/>
  <c r="D281" i="1"/>
  <c r="C281" i="1"/>
  <c r="D280" i="1"/>
  <c r="H280" i="1" s="1"/>
  <c r="C280" i="1"/>
  <c r="D279" i="1"/>
  <c r="C279" i="1"/>
  <c r="D278" i="1"/>
  <c r="C278" i="1"/>
  <c r="H277" i="1"/>
  <c r="D277" i="1"/>
  <c r="C277" i="1"/>
  <c r="D276" i="1"/>
  <c r="H276" i="1" s="1"/>
  <c r="C276" i="1"/>
  <c r="D275" i="1"/>
  <c r="C275" i="1"/>
  <c r="D274" i="1"/>
  <c r="C274" i="1"/>
  <c r="H273" i="1"/>
  <c r="D273" i="1"/>
  <c r="C273" i="1"/>
  <c r="D272" i="1"/>
  <c r="H272" i="1" s="1"/>
  <c r="C272" i="1"/>
  <c r="D271" i="1"/>
  <c r="C271" i="1"/>
  <c r="D270" i="1"/>
  <c r="C270" i="1"/>
  <c r="H269" i="1"/>
  <c r="D269" i="1"/>
  <c r="C269" i="1"/>
  <c r="D268" i="1"/>
  <c r="H268" i="1" s="1"/>
  <c r="C268" i="1"/>
  <c r="D267" i="1"/>
  <c r="C267" i="1"/>
  <c r="D266" i="1"/>
  <c r="C266" i="1"/>
  <c r="H265" i="1"/>
  <c r="D265" i="1"/>
  <c r="C265" i="1"/>
  <c r="D264" i="1"/>
  <c r="H264" i="1" s="1"/>
  <c r="C264" i="1"/>
  <c r="D263" i="1"/>
  <c r="C263" i="1"/>
  <c r="D262" i="1"/>
  <c r="C262" i="1"/>
  <c r="H261" i="1"/>
  <c r="D261" i="1"/>
  <c r="C261" i="1"/>
  <c r="D260" i="1"/>
  <c r="H260" i="1" s="1"/>
  <c r="C260" i="1"/>
  <c r="D258" i="1"/>
  <c r="C258" i="1"/>
  <c r="H257" i="1"/>
  <c r="D257" i="1"/>
  <c r="C257" i="1"/>
  <c r="D256" i="1"/>
  <c r="H256" i="1" s="1"/>
  <c r="C256" i="1"/>
  <c r="D255" i="1"/>
  <c r="C255" i="1"/>
  <c r="D254" i="1"/>
  <c r="C254" i="1"/>
  <c r="H253" i="1"/>
  <c r="D253" i="1"/>
  <c r="C253" i="1"/>
  <c r="D252" i="1"/>
  <c r="H252" i="1" s="1"/>
  <c r="C252" i="1"/>
  <c r="D251" i="1"/>
  <c r="C251" i="1"/>
  <c r="D250" i="1"/>
  <c r="C250" i="1"/>
  <c r="H249" i="1"/>
  <c r="D249" i="1"/>
  <c r="C249" i="1"/>
  <c r="D247" i="1"/>
  <c r="C247" i="1"/>
  <c r="D246" i="1"/>
  <c r="C246" i="1"/>
  <c r="H245" i="1"/>
  <c r="D245" i="1"/>
  <c r="C245" i="1"/>
  <c r="H244" i="1"/>
  <c r="D244" i="1"/>
  <c r="C244" i="1"/>
  <c r="D243" i="1"/>
  <c r="C243" i="1"/>
  <c r="D242" i="1"/>
  <c r="C242" i="1"/>
  <c r="H241" i="1"/>
  <c r="D241" i="1"/>
  <c r="C241" i="1"/>
  <c r="H240" i="1"/>
  <c r="D240" i="1"/>
  <c r="C240" i="1"/>
  <c r="D239" i="1"/>
  <c r="C239" i="1"/>
  <c r="D238" i="1"/>
  <c r="C238" i="1"/>
  <c r="H237" i="1"/>
  <c r="D237" i="1"/>
  <c r="C237" i="1"/>
  <c r="H236" i="1"/>
  <c r="D236" i="1"/>
  <c r="C236" i="1"/>
  <c r="D235" i="1"/>
  <c r="C235" i="1"/>
  <c r="D234" i="1"/>
  <c r="C234" i="1"/>
  <c r="H233" i="1"/>
  <c r="D233" i="1"/>
  <c r="C233" i="1"/>
  <c r="H232" i="1"/>
  <c r="D232" i="1"/>
  <c r="C232" i="1"/>
  <c r="D231" i="1"/>
  <c r="C231" i="1"/>
  <c r="D230" i="1"/>
  <c r="C230" i="1"/>
  <c r="H229" i="1"/>
  <c r="D229" i="1"/>
  <c r="C229" i="1"/>
  <c r="H228" i="1"/>
  <c r="D228" i="1"/>
  <c r="C228" i="1"/>
  <c r="D227" i="1"/>
  <c r="C227" i="1"/>
  <c r="D226" i="1"/>
  <c r="C226" i="1"/>
  <c r="H225" i="1"/>
  <c r="D225" i="1"/>
  <c r="C225" i="1"/>
  <c r="H224" i="1"/>
  <c r="D224" i="1"/>
  <c r="C224" i="1"/>
  <c r="D223" i="1"/>
  <c r="C223" i="1"/>
  <c r="D222" i="1"/>
  <c r="C222" i="1"/>
  <c r="H221" i="1"/>
  <c r="D221" i="1"/>
  <c r="C221" i="1"/>
  <c r="D220" i="1"/>
  <c r="D219" i="1"/>
  <c r="C219" i="1"/>
  <c r="D218" i="1"/>
  <c r="C218" i="1"/>
  <c r="H217" i="1"/>
  <c r="D217" i="1"/>
  <c r="C217" i="1"/>
  <c r="D216" i="1"/>
  <c r="H216" i="1" s="1"/>
  <c r="C216" i="1"/>
  <c r="D215" i="1"/>
  <c r="C215" i="1"/>
  <c r="D214" i="1"/>
  <c r="C214" i="1"/>
  <c r="H213" i="1"/>
  <c r="D213" i="1"/>
  <c r="C213" i="1"/>
  <c r="D212" i="1"/>
  <c r="H212" i="1" s="1"/>
  <c r="C212" i="1"/>
  <c r="D211" i="1"/>
  <c r="D210" i="1"/>
  <c r="C210" i="1"/>
  <c r="D209" i="1"/>
  <c r="H209" i="1" s="1"/>
  <c r="C209" i="1"/>
  <c r="D208" i="1"/>
  <c r="H208" i="1" s="1"/>
  <c r="C208" i="1"/>
  <c r="D207" i="1"/>
  <c r="C207" i="1"/>
  <c r="C206" i="1"/>
  <c r="H205" i="1"/>
  <c r="D205" i="1"/>
  <c r="C205" i="1"/>
  <c r="D204" i="1"/>
  <c r="H204" i="1" s="1"/>
  <c r="C204" i="1"/>
  <c r="D203" i="1"/>
  <c r="C203" i="1"/>
  <c r="D202" i="1"/>
  <c r="C202" i="1"/>
  <c r="H201" i="1"/>
  <c r="D201" i="1"/>
  <c r="C201" i="1"/>
  <c r="D200" i="1"/>
  <c r="H200" i="1" s="1"/>
  <c r="C200" i="1"/>
  <c r="D199" i="1"/>
  <c r="C199" i="1"/>
  <c r="D198" i="1"/>
  <c r="C198" i="1"/>
  <c r="H197" i="1"/>
  <c r="D197" i="1"/>
  <c r="C197" i="1"/>
  <c r="G197" i="1" s="1"/>
  <c r="D196" i="1"/>
  <c r="H196" i="1" s="1"/>
  <c r="C196" i="1"/>
  <c r="D195" i="1"/>
  <c r="C195" i="1"/>
  <c r="D194" i="1"/>
  <c r="C194" i="1"/>
  <c r="H193" i="1"/>
  <c r="D193" i="1"/>
  <c r="C193" i="1"/>
  <c r="G193" i="1" s="1"/>
  <c r="C192" i="1"/>
  <c r="D191" i="1"/>
  <c r="C191" i="1"/>
  <c r="D190" i="1"/>
  <c r="C190" i="1"/>
  <c r="D189" i="1"/>
  <c r="H189" i="1" s="1"/>
  <c r="C189" i="1"/>
  <c r="G189" i="1" s="1"/>
  <c r="D188" i="1"/>
  <c r="H188" i="1" s="1"/>
  <c r="C188" i="1"/>
  <c r="D187" i="1"/>
  <c r="C187" i="1"/>
  <c r="D186" i="1"/>
  <c r="C186" i="1"/>
  <c r="H185" i="1"/>
  <c r="D185" i="1"/>
  <c r="C185" i="1"/>
  <c r="G185" i="1" s="1"/>
  <c r="D184" i="1"/>
  <c r="H184" i="1" s="1"/>
  <c r="C184" i="1"/>
  <c r="D183" i="1"/>
  <c r="C183" i="1"/>
  <c r="D182" i="1"/>
  <c r="C182" i="1"/>
  <c r="H181" i="1"/>
  <c r="D181" i="1"/>
  <c r="C181" i="1"/>
  <c r="D180" i="1"/>
  <c r="H180" i="1" s="1"/>
  <c r="C180" i="1"/>
  <c r="D179" i="1"/>
  <c r="C179" i="1"/>
  <c r="D178" i="1"/>
  <c r="C178" i="1"/>
  <c r="H177" i="1"/>
  <c r="D177" i="1"/>
  <c r="C177" i="1"/>
  <c r="G177" i="1" s="1"/>
  <c r="D176" i="1"/>
  <c r="H176" i="1" s="1"/>
  <c r="C176" i="1"/>
  <c r="D175" i="1"/>
  <c r="C175" i="1"/>
  <c r="D174" i="1"/>
  <c r="C174" i="1"/>
  <c r="D173" i="1"/>
  <c r="H173" i="1" s="1"/>
  <c r="C173" i="1"/>
  <c r="G173" i="1" s="1"/>
  <c r="D172" i="1"/>
  <c r="H172" i="1" s="1"/>
  <c r="C172" i="1"/>
  <c r="D171" i="1"/>
  <c r="C171" i="1"/>
  <c r="D170" i="1"/>
  <c r="C170" i="1"/>
  <c r="D169" i="1"/>
  <c r="H169" i="1" s="1"/>
  <c r="C169" i="1"/>
  <c r="D168" i="1"/>
  <c r="H168" i="1" s="1"/>
  <c r="C168" i="1"/>
  <c r="D167" i="1"/>
  <c r="C167" i="1"/>
  <c r="D166" i="1"/>
  <c r="C166" i="1"/>
  <c r="C165" i="1"/>
  <c r="D164" i="1"/>
  <c r="H164" i="1" s="1"/>
  <c r="C164" i="1"/>
  <c r="D163" i="1"/>
  <c r="C163" i="1"/>
  <c r="D162" i="1"/>
  <c r="C162" i="1"/>
  <c r="H161" i="1"/>
  <c r="D161" i="1"/>
  <c r="C161" i="1"/>
  <c r="G161" i="1" s="1"/>
  <c r="D160" i="1"/>
  <c r="H160" i="1" s="1"/>
  <c r="C160" i="1"/>
  <c r="D158" i="1"/>
  <c r="C158" i="1"/>
  <c r="H157" i="1"/>
  <c r="D157" i="1"/>
  <c r="C157" i="1"/>
  <c r="D156" i="1"/>
  <c r="H156" i="1" s="1"/>
  <c r="C156" i="1"/>
  <c r="D155" i="1"/>
  <c r="C155" i="1"/>
  <c r="D154" i="1"/>
  <c r="C154" i="1"/>
  <c r="H153" i="1"/>
  <c r="D153" i="1"/>
  <c r="C153" i="1"/>
  <c r="G153" i="1" s="1"/>
  <c r="D152" i="1"/>
  <c r="H152" i="1" s="1"/>
  <c r="C152" i="1"/>
  <c r="D151" i="1"/>
  <c r="C151" i="1"/>
  <c r="D150" i="1"/>
  <c r="C150" i="1"/>
  <c r="D149" i="1"/>
  <c r="H149" i="1" s="1"/>
  <c r="C149" i="1"/>
  <c r="G149" i="1" s="1"/>
  <c r="D146" i="1"/>
  <c r="C146" i="1"/>
  <c r="H145" i="1"/>
  <c r="D145" i="1"/>
  <c r="C145" i="1"/>
  <c r="G145" i="1" s="1"/>
  <c r="H144" i="1"/>
  <c r="D144" i="1"/>
  <c r="C144" i="1"/>
  <c r="D143" i="1"/>
  <c r="C143" i="1"/>
  <c r="D142" i="1"/>
  <c r="C142" i="1"/>
  <c r="H141" i="1"/>
  <c r="D141" i="1"/>
  <c r="C141" i="1"/>
  <c r="G141" i="1" s="1"/>
  <c r="H140" i="1"/>
  <c r="D140" i="1"/>
  <c r="C140" i="1"/>
  <c r="D139" i="1"/>
  <c r="C139" i="1"/>
  <c r="D138" i="1"/>
  <c r="C138" i="1"/>
  <c r="H137" i="1"/>
  <c r="D137" i="1"/>
  <c r="C137" i="1"/>
  <c r="G137" i="1" s="1"/>
  <c r="H136" i="1"/>
  <c r="D136" i="1"/>
  <c r="C136" i="1"/>
  <c r="D135" i="1"/>
  <c r="C135" i="1"/>
  <c r="D134" i="1"/>
  <c r="C134" i="1"/>
  <c r="H133" i="1"/>
  <c r="D133" i="1"/>
  <c r="C133" i="1"/>
  <c r="G133" i="1" s="1"/>
  <c r="H132" i="1"/>
  <c r="D132" i="1"/>
  <c r="C132" i="1"/>
  <c r="D131" i="1"/>
  <c r="C131" i="1"/>
  <c r="D130" i="1"/>
  <c r="C130" i="1"/>
  <c r="D129" i="1"/>
  <c r="H129" i="1" s="1"/>
  <c r="C129" i="1"/>
  <c r="H128" i="1"/>
  <c r="D128" i="1"/>
  <c r="C128" i="1"/>
  <c r="D127" i="1"/>
  <c r="C127" i="1"/>
  <c r="D126" i="1"/>
  <c r="C126" i="1"/>
  <c r="D125" i="1"/>
  <c r="H125" i="1" s="1"/>
  <c r="C125" i="1"/>
  <c r="D124" i="1"/>
  <c r="H124" i="1" s="1"/>
  <c r="C124" i="1"/>
  <c r="D123" i="1"/>
  <c r="C123" i="1"/>
  <c r="D122" i="1"/>
  <c r="C122" i="1"/>
  <c r="H121" i="1"/>
  <c r="D121" i="1"/>
  <c r="C121" i="1"/>
  <c r="D120" i="1"/>
  <c r="D119" i="1"/>
  <c r="C119" i="1"/>
  <c r="D118" i="1"/>
  <c r="C118" i="1"/>
  <c r="H117" i="1"/>
  <c r="D117" i="1"/>
  <c r="C117" i="1"/>
  <c r="G117" i="1" s="1"/>
  <c r="D116" i="1"/>
  <c r="H116" i="1" s="1"/>
  <c r="C116" i="1"/>
  <c r="D115" i="1"/>
  <c r="C115" i="1"/>
  <c r="D114" i="1"/>
  <c r="C114" i="1"/>
  <c r="D113" i="1"/>
  <c r="H113" i="1" s="1"/>
  <c r="C113" i="1"/>
  <c r="G113" i="1" s="1"/>
  <c r="D112" i="1"/>
  <c r="H112" i="1" s="1"/>
  <c r="C112" i="1"/>
  <c r="D111" i="1"/>
  <c r="C111" i="1"/>
  <c r="D110" i="1"/>
  <c r="C110" i="1"/>
  <c r="D109" i="1"/>
  <c r="C109" i="1"/>
  <c r="G109" i="1" s="1"/>
  <c r="D108" i="1"/>
  <c r="H108" i="1" s="1"/>
  <c r="C108" i="1"/>
  <c r="H107" i="1"/>
  <c r="D107" i="1"/>
  <c r="C107" i="1"/>
  <c r="G107" i="1" s="1"/>
  <c r="H106" i="1"/>
  <c r="D106" i="1"/>
  <c r="C106" i="1"/>
  <c r="G106" i="1" s="1"/>
  <c r="H105" i="1"/>
  <c r="D105" i="1"/>
  <c r="C105" i="1"/>
  <c r="G105" i="1" s="1"/>
  <c r="H104" i="1"/>
  <c r="D104" i="1"/>
  <c r="G104" i="1" s="1"/>
  <c r="C104" i="1"/>
  <c r="H103" i="1"/>
  <c r="D103" i="1"/>
  <c r="G103" i="1" s="1"/>
  <c r="C103" i="1"/>
  <c r="H101" i="1"/>
  <c r="D101" i="1"/>
  <c r="G101" i="1" s="1"/>
  <c r="C101" i="1"/>
  <c r="H100" i="1"/>
  <c r="D100" i="1"/>
  <c r="G100" i="1" s="1"/>
  <c r="C100" i="1"/>
  <c r="H99" i="1"/>
  <c r="D99" i="1"/>
  <c r="G99" i="1" s="1"/>
  <c r="C99" i="1"/>
  <c r="H98" i="1"/>
  <c r="D98" i="1"/>
  <c r="G98" i="1" s="1"/>
  <c r="C98" i="1"/>
  <c r="H97" i="1"/>
  <c r="D97" i="1"/>
  <c r="G97" i="1" s="1"/>
  <c r="C97" i="1"/>
  <c r="H96" i="1"/>
  <c r="D96" i="1"/>
  <c r="G96" i="1" s="1"/>
  <c r="C96" i="1"/>
  <c r="H95" i="1"/>
  <c r="D95" i="1"/>
  <c r="G95" i="1" s="1"/>
  <c r="C95" i="1"/>
  <c r="H94" i="1"/>
  <c r="D94" i="1"/>
  <c r="G94" i="1" s="1"/>
  <c r="C94" i="1"/>
  <c r="H93" i="1"/>
  <c r="D93" i="1"/>
  <c r="G93" i="1" s="1"/>
  <c r="C93" i="1"/>
  <c r="H92" i="1"/>
  <c r="D92" i="1"/>
  <c r="G92" i="1" s="1"/>
  <c r="C92" i="1"/>
  <c r="H91" i="1"/>
  <c r="D91" i="1"/>
  <c r="G91" i="1" s="1"/>
  <c r="C91" i="1"/>
  <c r="H90" i="1"/>
  <c r="D90" i="1"/>
  <c r="G90" i="1" s="1"/>
  <c r="C90" i="1"/>
  <c r="H89" i="1"/>
  <c r="D89" i="1"/>
  <c r="G89" i="1" s="1"/>
  <c r="C89" i="1"/>
  <c r="H88" i="1"/>
  <c r="D88" i="1"/>
  <c r="G88" i="1" s="1"/>
  <c r="C88" i="1"/>
  <c r="H87" i="1"/>
  <c r="D87" i="1"/>
  <c r="G87" i="1" s="1"/>
  <c r="C87" i="1"/>
  <c r="H86" i="1"/>
  <c r="D86" i="1"/>
  <c r="G86" i="1" s="1"/>
  <c r="C86" i="1"/>
  <c r="H85" i="1"/>
  <c r="D85" i="1"/>
  <c r="G85" i="1" s="1"/>
  <c r="C85" i="1"/>
  <c r="H84" i="1"/>
  <c r="D84" i="1"/>
  <c r="G84" i="1" s="1"/>
  <c r="C84" i="1"/>
  <c r="H83" i="1"/>
  <c r="D83" i="1"/>
  <c r="G83" i="1" s="1"/>
  <c r="C83" i="1"/>
  <c r="H82" i="1"/>
  <c r="D82" i="1"/>
  <c r="G82" i="1" s="1"/>
  <c r="C82" i="1"/>
  <c r="H81" i="1"/>
  <c r="D81" i="1"/>
  <c r="G81" i="1" s="1"/>
  <c r="C81" i="1"/>
  <c r="H80" i="1"/>
  <c r="D80" i="1"/>
  <c r="G80" i="1" s="1"/>
  <c r="C80" i="1"/>
  <c r="D79" i="1"/>
  <c r="G79" i="1" s="1"/>
  <c r="C79" i="1"/>
  <c r="D78" i="1"/>
  <c r="G78" i="1" s="1"/>
  <c r="C78" i="1"/>
  <c r="H77" i="1"/>
  <c r="D77" i="1"/>
  <c r="G77" i="1" s="1"/>
  <c r="C77" i="1"/>
  <c r="H76" i="1"/>
  <c r="D76" i="1"/>
  <c r="G76" i="1" s="1"/>
  <c r="C76" i="1"/>
  <c r="H75" i="1"/>
  <c r="D75" i="1"/>
  <c r="G75" i="1" s="1"/>
  <c r="C75" i="1"/>
  <c r="D74" i="1"/>
  <c r="G74" i="1" s="1"/>
  <c r="C74" i="1"/>
  <c r="C73" i="1"/>
  <c r="H72" i="1"/>
  <c r="D72" i="1"/>
  <c r="G72" i="1" s="1"/>
  <c r="C72" i="1"/>
  <c r="H71" i="1"/>
  <c r="D71" i="1"/>
  <c r="G71" i="1" s="1"/>
  <c r="C71" i="1"/>
  <c r="H70" i="1"/>
  <c r="D70" i="1"/>
  <c r="G70" i="1" s="1"/>
  <c r="C70" i="1"/>
  <c r="H69" i="1"/>
  <c r="D69" i="1"/>
  <c r="G69" i="1" s="1"/>
  <c r="C69" i="1"/>
  <c r="H68" i="1"/>
  <c r="D68" i="1"/>
  <c r="G68" i="1" s="1"/>
  <c r="C68" i="1"/>
  <c r="H67" i="1"/>
  <c r="D67" i="1"/>
  <c r="G67" i="1" s="1"/>
  <c r="C67" i="1"/>
  <c r="H66" i="1"/>
  <c r="D66" i="1"/>
  <c r="G66" i="1" s="1"/>
  <c r="C66" i="1"/>
  <c r="H65" i="1"/>
  <c r="D65" i="1"/>
  <c r="G65" i="1" s="1"/>
  <c r="C65" i="1"/>
  <c r="C64" i="1"/>
  <c r="H63" i="1"/>
  <c r="D63" i="1"/>
  <c r="G63" i="1" s="1"/>
  <c r="C63" i="1"/>
  <c r="H62" i="1"/>
  <c r="D62" i="1"/>
  <c r="G62" i="1" s="1"/>
  <c r="C62" i="1"/>
  <c r="H61" i="1"/>
  <c r="D61" i="1"/>
  <c r="G61" i="1" s="1"/>
  <c r="C61" i="1"/>
  <c r="H60" i="1"/>
  <c r="D60" i="1"/>
  <c r="G60" i="1" s="1"/>
  <c r="C60" i="1"/>
  <c r="D59" i="1"/>
  <c r="G59" i="1" s="1"/>
  <c r="C59" i="1"/>
  <c r="D58" i="1"/>
  <c r="G58" i="1" s="1"/>
  <c r="C58" i="1"/>
  <c r="H57" i="1"/>
  <c r="D57" i="1"/>
  <c r="G57" i="1" s="1"/>
  <c r="C57" i="1"/>
  <c r="H56" i="1"/>
  <c r="D56" i="1"/>
  <c r="G56" i="1" s="1"/>
  <c r="C56" i="1"/>
  <c r="H55" i="1"/>
  <c r="D55" i="1"/>
  <c r="G55" i="1" s="1"/>
  <c r="C55" i="1"/>
  <c r="H54" i="1"/>
  <c r="D54" i="1"/>
  <c r="G54" i="1" s="1"/>
  <c r="C54" i="1"/>
  <c r="H53" i="1"/>
  <c r="D53" i="1"/>
  <c r="G53" i="1" s="1"/>
  <c r="C53" i="1"/>
  <c r="H52" i="1"/>
  <c r="D52" i="1"/>
  <c r="G52" i="1" s="1"/>
  <c r="C52" i="1"/>
  <c r="H51" i="1"/>
  <c r="D51" i="1"/>
  <c r="G51" i="1" s="1"/>
  <c r="C51" i="1"/>
  <c r="C50" i="1"/>
  <c r="H49" i="1"/>
  <c r="D49" i="1"/>
  <c r="G49" i="1" s="1"/>
  <c r="C49" i="1"/>
  <c r="D48" i="1"/>
  <c r="G48" i="1" s="1"/>
  <c r="C48" i="1"/>
  <c r="C47" i="1"/>
  <c r="H45" i="1"/>
  <c r="D45" i="1"/>
  <c r="G45" i="1" s="1"/>
  <c r="C45" i="1"/>
  <c r="H44" i="1"/>
  <c r="D44" i="1"/>
  <c r="G44" i="1" s="1"/>
  <c r="C44" i="1"/>
  <c r="H43" i="1"/>
  <c r="D43" i="1"/>
  <c r="G43" i="1" s="1"/>
  <c r="C43" i="1"/>
  <c r="H42" i="1"/>
  <c r="D42" i="1"/>
  <c r="G42" i="1" s="1"/>
  <c r="C42" i="1"/>
  <c r="H41" i="1"/>
  <c r="D41" i="1"/>
  <c r="G41" i="1" s="1"/>
  <c r="C41" i="1"/>
  <c r="D40" i="1"/>
  <c r="H39" i="1"/>
  <c r="D39" i="1"/>
  <c r="G39" i="1" s="1"/>
  <c r="C39" i="1"/>
  <c r="H38" i="1"/>
  <c r="D38" i="1"/>
  <c r="G38" i="1" s="1"/>
  <c r="C38" i="1"/>
  <c r="H37" i="1"/>
  <c r="D37" i="1"/>
  <c r="G37" i="1" s="1"/>
  <c r="C37" i="1"/>
  <c r="H36" i="1"/>
  <c r="D36" i="1"/>
  <c r="G36" i="1" s="1"/>
  <c r="C36" i="1"/>
  <c r="H35" i="1"/>
  <c r="D35" i="1"/>
  <c r="G35" i="1" s="1"/>
  <c r="C35" i="1"/>
  <c r="H34" i="1"/>
  <c r="D34" i="1"/>
  <c r="G34" i="1" s="1"/>
  <c r="C34" i="1"/>
  <c r="H33" i="1"/>
  <c r="D33" i="1"/>
  <c r="G33" i="1" s="1"/>
  <c r="C33" i="1"/>
  <c r="H32" i="1"/>
  <c r="D32" i="1"/>
  <c r="G32" i="1" s="1"/>
  <c r="C32" i="1"/>
  <c r="H31" i="1"/>
  <c r="D31" i="1"/>
  <c r="G31" i="1" s="1"/>
  <c r="C31" i="1"/>
  <c r="H30" i="1"/>
  <c r="D30" i="1"/>
  <c r="G30" i="1" s="1"/>
  <c r="C30" i="1"/>
  <c r="H29" i="1"/>
  <c r="D29" i="1"/>
  <c r="G29" i="1" s="1"/>
  <c r="C29" i="1"/>
  <c r="H28" i="1"/>
  <c r="D28" i="1"/>
  <c r="G28" i="1" s="1"/>
  <c r="C28" i="1"/>
  <c r="H27" i="1"/>
  <c r="D27" i="1"/>
  <c r="G27" i="1" s="1"/>
  <c r="C27" i="1"/>
  <c r="H26" i="1"/>
  <c r="D26" i="1"/>
  <c r="G26" i="1" s="1"/>
  <c r="C26" i="1"/>
  <c r="H25" i="1"/>
  <c r="D25" i="1"/>
  <c r="G25" i="1" s="1"/>
  <c r="C25" i="1"/>
  <c r="H24" i="1"/>
  <c r="D24" i="1"/>
  <c r="G24" i="1" s="1"/>
  <c r="C24" i="1"/>
  <c r="H23" i="1"/>
  <c r="D23" i="1"/>
  <c r="G23" i="1" s="1"/>
  <c r="C23" i="1"/>
  <c r="H22" i="1"/>
  <c r="D22" i="1"/>
  <c r="G22" i="1" s="1"/>
  <c r="C22" i="1"/>
  <c r="H21" i="1"/>
  <c r="D21" i="1"/>
  <c r="G21" i="1" s="1"/>
  <c r="C21" i="1"/>
  <c r="H20" i="1"/>
  <c r="D20" i="1"/>
  <c r="G20" i="1" s="1"/>
  <c r="C20" i="1"/>
  <c r="H19" i="1"/>
  <c r="D19" i="1"/>
  <c r="G19" i="1" s="1"/>
  <c r="C19" i="1"/>
  <c r="H18" i="1"/>
  <c r="D18" i="1"/>
  <c r="G18" i="1" s="1"/>
  <c r="C18" i="1"/>
  <c r="H17" i="1"/>
  <c r="D17" i="1"/>
  <c r="G17" i="1" s="1"/>
  <c r="C17" i="1"/>
  <c r="H16" i="1"/>
  <c r="D16" i="1"/>
  <c r="G16" i="1" s="1"/>
  <c r="C16" i="1"/>
  <c r="H15" i="1"/>
  <c r="D15" i="1"/>
  <c r="G15" i="1" s="1"/>
  <c r="C15" i="1"/>
  <c r="H14" i="1"/>
  <c r="D14" i="1"/>
  <c r="G14" i="1" s="1"/>
  <c r="C14" i="1"/>
  <c r="H13" i="1"/>
  <c r="D13" i="1"/>
  <c r="G13" i="1" s="1"/>
  <c r="C13" i="1"/>
  <c r="H12" i="1"/>
  <c r="D12" i="1"/>
  <c r="G12" i="1" s="1"/>
  <c r="C12" i="1"/>
  <c r="H11" i="1"/>
  <c r="D11" i="1"/>
  <c r="G11" i="1" s="1"/>
  <c r="C11" i="1"/>
  <c r="H10" i="1"/>
  <c r="D10" i="1"/>
  <c r="G10" i="1" s="1"/>
  <c r="C10" i="1"/>
  <c r="H9" i="1"/>
  <c r="D9" i="1"/>
  <c r="G9" i="1" s="1"/>
  <c r="C9" i="1"/>
  <c r="H8" i="1"/>
  <c r="D8" i="1"/>
  <c r="G8" i="1" s="1"/>
  <c r="C8" i="1"/>
  <c r="H7" i="1"/>
  <c r="D7" i="1"/>
  <c r="G7" i="1" s="1"/>
  <c r="C7" i="1"/>
  <c r="H6" i="1"/>
  <c r="D6" i="1"/>
  <c r="G6" i="1" s="1"/>
  <c r="C6" i="1"/>
  <c r="H5" i="1"/>
  <c r="D5" i="1"/>
  <c r="G5" i="1" s="1"/>
  <c r="C5" i="1"/>
  <c r="H4" i="1"/>
  <c r="D4" i="1"/>
  <c r="G4" i="1" s="1"/>
  <c r="C4" i="1"/>
  <c r="D3" i="1"/>
  <c r="E32" i="9" l="1"/>
  <c r="B32" i="9" s="1"/>
  <c r="E286" i="9"/>
  <c r="E296" i="9"/>
  <c r="B296" i="9" s="1"/>
  <c r="G644" i="1"/>
  <c r="G643" i="1"/>
  <c r="H1023" i="1"/>
  <c r="H1240" i="1"/>
  <c r="H1157" i="1"/>
  <c r="G1266" i="1"/>
  <c r="G1264" i="1"/>
  <c r="G1244" i="1"/>
  <c r="G1243" i="1"/>
  <c r="H1233" i="1"/>
  <c r="H1227" i="1"/>
  <c r="G1227" i="1"/>
  <c r="F250" i="5"/>
  <c r="E245" i="5"/>
  <c r="D1222" i="1" s="1"/>
  <c r="G1218" i="1"/>
  <c r="G1216" i="1"/>
  <c r="G1217" i="1"/>
  <c r="H1211" i="1"/>
  <c r="G1211" i="1"/>
  <c r="F234" i="5"/>
  <c r="E309" i="9"/>
  <c r="B309" i="9" s="1"/>
  <c r="E293" i="9"/>
  <c r="B293" i="9" s="1"/>
  <c r="G1148" i="1"/>
  <c r="G1151" i="1"/>
  <c r="D1142" i="1"/>
  <c r="E292" i="9"/>
  <c r="B292" i="9" s="1"/>
  <c r="G1138" i="1"/>
  <c r="G1124" i="1"/>
  <c r="G1137" i="1"/>
  <c r="F146" i="5"/>
  <c r="G1113" i="1"/>
  <c r="H1113" i="1"/>
  <c r="E134" i="5"/>
  <c r="D1048" i="1"/>
  <c r="F70" i="5"/>
  <c r="G1034" i="1"/>
  <c r="G1035" i="1"/>
  <c r="G1033" i="1"/>
  <c r="H1030" i="1"/>
  <c r="G1030" i="1"/>
  <c r="H1013" i="1"/>
  <c r="F35" i="5"/>
  <c r="G1006" i="1"/>
  <c r="G1004" i="1"/>
  <c r="G1003" i="1"/>
  <c r="G1002" i="1"/>
  <c r="G1001" i="1"/>
  <c r="G1000" i="1"/>
  <c r="G999" i="1"/>
  <c r="F19" i="5"/>
  <c r="G997" i="1"/>
  <c r="G998" i="1"/>
  <c r="E12" i="5"/>
  <c r="E7" i="5" s="1"/>
  <c r="G989" i="1"/>
  <c r="G986" i="1"/>
  <c r="G988" i="1"/>
  <c r="F8" i="5"/>
  <c r="D5" i="7"/>
  <c r="C1453" i="1"/>
  <c r="G1456" i="1"/>
  <c r="I1456" i="1" s="1"/>
  <c r="F122" i="6"/>
  <c r="G1525" i="1"/>
  <c r="H1525" i="1"/>
  <c r="H1577" i="1"/>
  <c r="G1576" i="1"/>
  <c r="G1507" i="1"/>
  <c r="G1503" i="1"/>
  <c r="H1501" i="1"/>
  <c r="G1492" i="1"/>
  <c r="G1487" i="1"/>
  <c r="G1481" i="1"/>
  <c r="H1481" i="1"/>
  <c r="G1484" i="1"/>
  <c r="C1483" i="1"/>
  <c r="G662" i="1"/>
  <c r="E28" i="9"/>
  <c r="B28" i="9" s="1"/>
  <c r="G631" i="1"/>
  <c r="G413" i="1"/>
  <c r="H413" i="1"/>
  <c r="G812" i="1"/>
  <c r="H716" i="1"/>
  <c r="H715" i="1"/>
  <c r="H714" i="1"/>
  <c r="F218" i="9"/>
  <c r="B218" i="9" s="1"/>
  <c r="B275" i="9"/>
  <c r="G642" i="1"/>
  <c r="G645" i="1"/>
  <c r="F652" i="4"/>
  <c r="D206" i="1"/>
  <c r="E68" i="9"/>
  <c r="B68" i="9" s="1"/>
  <c r="F210" i="4"/>
  <c r="F188" i="4"/>
  <c r="G181" i="1"/>
  <c r="E42" i="9"/>
  <c r="B42" i="9" s="1"/>
  <c r="G169" i="1"/>
  <c r="G165" i="1"/>
  <c r="E41" i="9"/>
  <c r="B41" i="9" s="1"/>
  <c r="G157" i="1"/>
  <c r="F383" i="4"/>
  <c r="E363" i="4"/>
  <c r="D358" i="1" s="1"/>
  <c r="F312" i="4"/>
  <c r="G129" i="1"/>
  <c r="G125" i="1"/>
  <c r="G121" i="1"/>
  <c r="H79" i="1"/>
  <c r="H78" i="1"/>
  <c r="H74" i="1"/>
  <c r="H73" i="1"/>
  <c r="D64" i="1"/>
  <c r="G64" i="1" s="1"/>
  <c r="H64" i="1"/>
  <c r="H59" i="1"/>
  <c r="H58" i="1"/>
  <c r="G50" i="1"/>
  <c r="H50" i="1"/>
  <c r="G47" i="1"/>
  <c r="H47" i="1"/>
  <c r="H48" i="1"/>
  <c r="E50" i="4"/>
  <c r="D46" i="1" s="1"/>
  <c r="F51" i="4"/>
  <c r="G122" i="1"/>
  <c r="H122" i="1"/>
  <c r="G127" i="1"/>
  <c r="H127" i="1"/>
  <c r="G130" i="1"/>
  <c r="H130" i="1"/>
  <c r="G351" i="1"/>
  <c r="H351" i="1"/>
  <c r="G354" i="1"/>
  <c r="H354" i="1"/>
  <c r="G359" i="1"/>
  <c r="H359" i="1"/>
  <c r="G362" i="1"/>
  <c r="H362" i="1"/>
  <c r="G367" i="1"/>
  <c r="H367" i="1"/>
  <c r="G370" i="1"/>
  <c r="H370" i="1"/>
  <c r="E515" i="4"/>
  <c r="D509" i="1" s="1"/>
  <c r="D516" i="1"/>
  <c r="G316" i="9"/>
  <c r="E316" i="9" s="1"/>
  <c r="H29" i="3"/>
  <c r="C1436" i="1"/>
  <c r="H1499" i="1"/>
  <c r="G1499" i="1"/>
  <c r="D49" i="8"/>
  <c r="C1530" i="1"/>
  <c r="H1550" i="1"/>
  <c r="G1550" i="1"/>
  <c r="H1570" i="1"/>
  <c r="G1570" i="1"/>
  <c r="G108" i="1"/>
  <c r="G111" i="1"/>
  <c r="H111" i="1"/>
  <c r="G114" i="1"/>
  <c r="H114" i="1"/>
  <c r="G119" i="1"/>
  <c r="H119" i="1"/>
  <c r="G150" i="1"/>
  <c r="H150" i="1"/>
  <c r="G155" i="1"/>
  <c r="H155" i="1"/>
  <c r="G158" i="1"/>
  <c r="H158" i="1"/>
  <c r="G163" i="1"/>
  <c r="H163" i="1"/>
  <c r="G166" i="1"/>
  <c r="H166" i="1"/>
  <c r="G171" i="1"/>
  <c r="H171" i="1"/>
  <c r="G174" i="1"/>
  <c r="H174" i="1"/>
  <c r="G179" i="1"/>
  <c r="H179" i="1"/>
  <c r="G182" i="1"/>
  <c r="H182" i="1"/>
  <c r="G187" i="1"/>
  <c r="H187" i="1"/>
  <c r="G190" i="1"/>
  <c r="H190" i="1"/>
  <c r="G195" i="1"/>
  <c r="H195" i="1"/>
  <c r="G198" i="1"/>
  <c r="H198" i="1"/>
  <c r="G203" i="1"/>
  <c r="H203" i="1"/>
  <c r="G206" i="1"/>
  <c r="H206" i="1"/>
  <c r="G214" i="1"/>
  <c r="H214" i="1"/>
  <c r="G219" i="1"/>
  <c r="H219" i="1"/>
  <c r="G250" i="1"/>
  <c r="H250" i="1"/>
  <c r="G255" i="1"/>
  <c r="H255" i="1"/>
  <c r="G258" i="1"/>
  <c r="H258" i="1"/>
  <c r="G263" i="1"/>
  <c r="H263" i="1"/>
  <c r="G266" i="1"/>
  <c r="H266" i="1"/>
  <c r="G271" i="1"/>
  <c r="H271" i="1"/>
  <c r="G274" i="1"/>
  <c r="H274" i="1"/>
  <c r="G279" i="1"/>
  <c r="H279" i="1"/>
  <c r="G282" i="1"/>
  <c r="H282" i="1"/>
  <c r="G295" i="1"/>
  <c r="H295" i="1"/>
  <c r="G298" i="1"/>
  <c r="H298" i="1"/>
  <c r="G303" i="1"/>
  <c r="H303" i="1"/>
  <c r="G311" i="1"/>
  <c r="H311" i="1"/>
  <c r="G314" i="1"/>
  <c r="H314" i="1"/>
  <c r="G319" i="1"/>
  <c r="H319" i="1"/>
  <c r="G322" i="1"/>
  <c r="H322" i="1"/>
  <c r="G327" i="1"/>
  <c r="H327" i="1"/>
  <c r="G330" i="1"/>
  <c r="H330" i="1"/>
  <c r="G335" i="1"/>
  <c r="H335" i="1"/>
  <c r="G338" i="1"/>
  <c r="H338" i="1"/>
  <c r="G343" i="1"/>
  <c r="H343" i="1"/>
  <c r="G374" i="1"/>
  <c r="H374" i="1"/>
  <c r="G379" i="1"/>
  <c r="H379" i="1"/>
  <c r="G382" i="1"/>
  <c r="H382" i="1"/>
  <c r="G387" i="1"/>
  <c r="H387" i="1"/>
  <c r="G390" i="1"/>
  <c r="H390" i="1"/>
  <c r="G395" i="1"/>
  <c r="H395" i="1"/>
  <c r="F378" i="4"/>
  <c r="D363" i="4"/>
  <c r="C373" i="1"/>
  <c r="F402" i="4"/>
  <c r="C397" i="1"/>
  <c r="G135" i="1"/>
  <c r="H135" i="1"/>
  <c r="G138" i="1"/>
  <c r="H138" i="1"/>
  <c r="G143" i="1"/>
  <c r="H143" i="1"/>
  <c r="G146" i="1"/>
  <c r="H146" i="1"/>
  <c r="G227" i="1"/>
  <c r="H227" i="1"/>
  <c r="G235" i="1"/>
  <c r="H235" i="1"/>
  <c r="G238" i="1"/>
  <c r="H238" i="1"/>
  <c r="G246" i="1"/>
  <c r="H246" i="1"/>
  <c r="H109" i="1"/>
  <c r="G126" i="1"/>
  <c r="H126" i="1"/>
  <c r="G131" i="1"/>
  <c r="H131" i="1"/>
  <c r="G134" i="1"/>
  <c r="H134" i="1"/>
  <c r="G139" i="1"/>
  <c r="H139" i="1"/>
  <c r="G223" i="1"/>
  <c r="H223" i="1"/>
  <c r="G226" i="1"/>
  <c r="H226" i="1"/>
  <c r="G231" i="1"/>
  <c r="H231" i="1"/>
  <c r="G234" i="1"/>
  <c r="H234" i="1"/>
  <c r="G239" i="1"/>
  <c r="H239" i="1"/>
  <c r="G242" i="1"/>
  <c r="H242" i="1"/>
  <c r="G290" i="1"/>
  <c r="H290" i="1"/>
  <c r="G355" i="1"/>
  <c r="H355" i="1"/>
  <c r="G366" i="1"/>
  <c r="H366" i="1"/>
  <c r="G371" i="1"/>
  <c r="H371" i="1"/>
  <c r="G399" i="1"/>
  <c r="H399" i="1"/>
  <c r="G222" i="1"/>
  <c r="H222" i="1"/>
  <c r="G230" i="1"/>
  <c r="H230" i="1"/>
  <c r="G243" i="1"/>
  <c r="H243" i="1"/>
  <c r="G291" i="1"/>
  <c r="H291" i="1"/>
  <c r="G398" i="1"/>
  <c r="H398" i="1"/>
  <c r="G123" i="1"/>
  <c r="H123" i="1"/>
  <c r="G142" i="1"/>
  <c r="H142" i="1"/>
  <c r="G247" i="1"/>
  <c r="H247" i="1"/>
  <c r="G347" i="1"/>
  <c r="H347" i="1"/>
  <c r="G350" i="1"/>
  <c r="H350" i="1"/>
  <c r="G363" i="1"/>
  <c r="H363" i="1"/>
  <c r="G110" i="1"/>
  <c r="H110" i="1"/>
  <c r="G115" i="1"/>
  <c r="H115" i="1"/>
  <c r="G118" i="1"/>
  <c r="H118" i="1"/>
  <c r="G151" i="1"/>
  <c r="H151" i="1"/>
  <c r="G154" i="1"/>
  <c r="H154" i="1"/>
  <c r="G162" i="1"/>
  <c r="H162" i="1"/>
  <c r="G167" i="1"/>
  <c r="H167" i="1"/>
  <c r="G170" i="1"/>
  <c r="H170" i="1"/>
  <c r="G175" i="1"/>
  <c r="H175" i="1"/>
  <c r="G178" i="1"/>
  <c r="H178" i="1"/>
  <c r="G183" i="1"/>
  <c r="H183" i="1"/>
  <c r="G186" i="1"/>
  <c r="H186" i="1"/>
  <c r="G191" i="1"/>
  <c r="H191" i="1"/>
  <c r="G194" i="1"/>
  <c r="H194" i="1"/>
  <c r="G199" i="1"/>
  <c r="H199" i="1"/>
  <c r="G202" i="1"/>
  <c r="H202" i="1"/>
  <c r="G207" i="1"/>
  <c r="H207" i="1"/>
  <c r="G210" i="1"/>
  <c r="H210" i="1"/>
  <c r="G215" i="1"/>
  <c r="H215" i="1"/>
  <c r="G218" i="1"/>
  <c r="H218" i="1"/>
  <c r="G251" i="1"/>
  <c r="H251" i="1"/>
  <c r="G254" i="1"/>
  <c r="H254" i="1"/>
  <c r="G262" i="1"/>
  <c r="H262" i="1"/>
  <c r="G267" i="1"/>
  <c r="H267" i="1"/>
  <c r="G270" i="1"/>
  <c r="H270" i="1"/>
  <c r="G275" i="1"/>
  <c r="H275" i="1"/>
  <c r="G278" i="1"/>
  <c r="H278" i="1"/>
  <c r="G283" i="1"/>
  <c r="H283" i="1"/>
  <c r="G299" i="1"/>
  <c r="H299" i="1"/>
  <c r="G302" i="1"/>
  <c r="H302" i="1"/>
  <c r="G307" i="1"/>
  <c r="H307" i="1"/>
  <c r="G310" i="1"/>
  <c r="H310" i="1"/>
  <c r="G315" i="1"/>
  <c r="H315" i="1"/>
  <c r="G318" i="1"/>
  <c r="H318" i="1"/>
  <c r="G323" i="1"/>
  <c r="H323" i="1"/>
  <c r="G326" i="1"/>
  <c r="H326" i="1"/>
  <c r="G331" i="1"/>
  <c r="H331" i="1"/>
  <c r="G334" i="1"/>
  <c r="H334" i="1"/>
  <c r="G339" i="1"/>
  <c r="H339" i="1"/>
  <c r="G342" i="1"/>
  <c r="H342" i="1"/>
  <c r="G375" i="1"/>
  <c r="H375" i="1"/>
  <c r="G378" i="1"/>
  <c r="H378" i="1"/>
  <c r="G383" i="1"/>
  <c r="H383" i="1"/>
  <c r="G386" i="1"/>
  <c r="H386" i="1"/>
  <c r="G391" i="1"/>
  <c r="H391" i="1"/>
  <c r="G394" i="1"/>
  <c r="H394" i="1"/>
  <c r="H1477" i="1"/>
  <c r="G1477" i="1"/>
  <c r="I1477" i="1" s="1"/>
  <c r="J1477" i="1"/>
  <c r="G201" i="1"/>
  <c r="G205" i="1"/>
  <c r="G209" i="1"/>
  <c r="G213" i="1"/>
  <c r="G217" i="1"/>
  <c r="G221" i="1"/>
  <c r="G225" i="1"/>
  <c r="G229" i="1"/>
  <c r="G233" i="1"/>
  <c r="G237" i="1"/>
  <c r="G241" i="1"/>
  <c r="G245" i="1"/>
  <c r="G249" i="1"/>
  <c r="G253" i="1"/>
  <c r="G257" i="1"/>
  <c r="G261" i="1"/>
  <c r="G265" i="1"/>
  <c r="G269" i="1"/>
  <c r="G273" i="1"/>
  <c r="G277" i="1"/>
  <c r="G281" i="1"/>
  <c r="G289" i="1"/>
  <c r="G297" i="1"/>
  <c r="G301" i="1"/>
  <c r="G305" i="1"/>
  <c r="G309" i="1"/>
  <c r="G313" i="1"/>
  <c r="G317" i="1"/>
  <c r="G321" i="1"/>
  <c r="G325" i="1"/>
  <c r="G329" i="1"/>
  <c r="G333" i="1"/>
  <c r="G337" i="1"/>
  <c r="G341" i="1"/>
  <c r="G349" i="1"/>
  <c r="G353" i="1"/>
  <c r="G357" i="1"/>
  <c r="G361" i="1"/>
  <c r="G365" i="1"/>
  <c r="G369" i="1"/>
  <c r="G377" i="1"/>
  <c r="G381" i="1"/>
  <c r="G385" i="1"/>
  <c r="G389" i="1"/>
  <c r="G393" i="1"/>
  <c r="G401" i="1"/>
  <c r="I1448" i="1"/>
  <c r="I1458" i="1"/>
  <c r="I1463" i="1"/>
  <c r="G112" i="1"/>
  <c r="G116" i="1"/>
  <c r="G124" i="1"/>
  <c r="G128" i="1"/>
  <c r="G132" i="1"/>
  <c r="G136" i="1"/>
  <c r="G140" i="1"/>
  <c r="G144" i="1"/>
  <c r="G152" i="1"/>
  <c r="G156" i="1"/>
  <c r="G160" i="1"/>
  <c r="G164" i="1"/>
  <c r="G168" i="1"/>
  <c r="G172" i="1"/>
  <c r="G176" i="1"/>
  <c r="G180" i="1"/>
  <c r="G184" i="1"/>
  <c r="G188" i="1"/>
  <c r="G192" i="1"/>
  <c r="G196" i="1"/>
  <c r="G200" i="1"/>
  <c r="G204" i="1"/>
  <c r="G208" i="1"/>
  <c r="G212" i="1"/>
  <c r="G216" i="1"/>
  <c r="G224" i="1"/>
  <c r="G228" i="1"/>
  <c r="G232" i="1"/>
  <c r="G236" i="1"/>
  <c r="G240" i="1"/>
  <c r="G244" i="1"/>
  <c r="G252" i="1"/>
  <c r="G256" i="1"/>
  <c r="G260" i="1"/>
  <c r="G264" i="1"/>
  <c r="G268" i="1"/>
  <c r="G272" i="1"/>
  <c r="G276" i="1"/>
  <c r="G280" i="1"/>
  <c r="G284" i="1"/>
  <c r="G288" i="1"/>
  <c r="G292" i="1"/>
  <c r="G296" i="1"/>
  <c r="G300" i="1"/>
  <c r="G304" i="1"/>
  <c r="G308" i="1"/>
  <c r="G312" i="1"/>
  <c r="G316" i="1"/>
  <c r="G320" i="1"/>
  <c r="G324" i="1"/>
  <c r="G328" i="1"/>
  <c r="G332" i="1"/>
  <c r="G336" i="1"/>
  <c r="G340" i="1"/>
  <c r="G344" i="1"/>
  <c r="G348" i="1"/>
  <c r="G352" i="1"/>
  <c r="G356" i="1"/>
  <c r="G360" i="1"/>
  <c r="G364" i="1"/>
  <c r="G368" i="1"/>
  <c r="G372" i="1"/>
  <c r="G376" i="1"/>
  <c r="G380" i="1"/>
  <c r="G384" i="1"/>
  <c r="G388" i="1"/>
  <c r="G392" i="1"/>
  <c r="G396" i="1"/>
  <c r="G400" i="1"/>
  <c r="I1450" i="1"/>
  <c r="I1460" i="1"/>
  <c r="I1465" i="1"/>
  <c r="I1471" i="1"/>
  <c r="H1479" i="1"/>
  <c r="G1479" i="1"/>
  <c r="I1479" i="1" s="1"/>
  <c r="J1479" i="1"/>
  <c r="H1482" i="1"/>
  <c r="G1482" i="1"/>
  <c r="H1486" i="1"/>
  <c r="G1486" i="1"/>
  <c r="H1490" i="1"/>
  <c r="G1490" i="1"/>
  <c r="H1494" i="1"/>
  <c r="G1494" i="1"/>
  <c r="H1498" i="1"/>
  <c r="G1498" i="1"/>
  <c r="I1439" i="1"/>
  <c r="H1444" i="1"/>
  <c r="H1449" i="1"/>
  <c r="G1449" i="1"/>
  <c r="I1449" i="1" s="1"/>
  <c r="J1449" i="1"/>
  <c r="H1453" i="1"/>
  <c r="G1453" i="1"/>
  <c r="H1455" i="1"/>
  <c r="G1455" i="1"/>
  <c r="I1455" i="1" s="1"/>
  <c r="J1455" i="1"/>
  <c r="H1459" i="1"/>
  <c r="G1459" i="1"/>
  <c r="I1459" i="1" s="1"/>
  <c r="J1459" i="1"/>
  <c r="H1462" i="1"/>
  <c r="G1462" i="1"/>
  <c r="J1462" i="1"/>
  <c r="H1466" i="1"/>
  <c r="G1466" i="1"/>
  <c r="I1466" i="1" s="1"/>
  <c r="J1466" i="1"/>
  <c r="H1474" i="1"/>
  <c r="G1474" i="1"/>
  <c r="I1474" i="1" s="1"/>
  <c r="J1474" i="1"/>
  <c r="H1522" i="1"/>
  <c r="G1522" i="1"/>
  <c r="F225" i="4"/>
  <c r="D224" i="4"/>
  <c r="F435" i="4"/>
  <c r="C429" i="1"/>
  <c r="E459" i="4"/>
  <c r="D453" i="1" s="1"/>
  <c r="D454" i="1"/>
  <c r="F481" i="4"/>
  <c r="C475" i="1"/>
  <c r="F484" i="4"/>
  <c r="C478" i="1"/>
  <c r="F246" i="5"/>
  <c r="D245" i="5"/>
  <c r="C1223" i="1"/>
  <c r="F5" i="6"/>
  <c r="H24" i="3"/>
  <c r="C1299" i="1"/>
  <c r="E89" i="6"/>
  <c r="D1383" i="1" s="1"/>
  <c r="D1388" i="1"/>
  <c r="E420" i="4"/>
  <c r="D415" i="1"/>
  <c r="F625" i="4"/>
  <c r="C619" i="1"/>
  <c r="G310" i="9"/>
  <c r="E310" i="9" s="1"/>
  <c r="B310" i="9" s="1"/>
  <c r="F190" i="5"/>
  <c r="C1167" i="1"/>
  <c r="I27" i="3"/>
  <c r="D1408" i="1"/>
  <c r="H1440" i="1"/>
  <c r="I1443" i="1"/>
  <c r="H1447" i="1"/>
  <c r="G1447" i="1"/>
  <c r="I1447" i="1" s="1"/>
  <c r="J1447" i="1"/>
  <c r="H1451" i="1"/>
  <c r="G1451" i="1"/>
  <c r="I1451" i="1" s="1"/>
  <c r="J1451" i="1"/>
  <c r="H1454" i="1"/>
  <c r="G1454" i="1"/>
  <c r="H1457" i="1"/>
  <c r="G1457" i="1"/>
  <c r="I1457" i="1" s="1"/>
  <c r="J1457" i="1"/>
  <c r="H1461" i="1"/>
  <c r="G1461" i="1"/>
  <c r="H1464" i="1"/>
  <c r="G1464" i="1"/>
  <c r="J1464" i="1"/>
  <c r="H1468" i="1"/>
  <c r="G1468" i="1"/>
  <c r="I1468" i="1" s="1"/>
  <c r="J1468" i="1"/>
  <c r="H1472" i="1"/>
  <c r="G1472" i="1"/>
  <c r="I1472" i="1" s="1"/>
  <c r="J1472" i="1"/>
  <c r="I1478" i="1"/>
  <c r="H1502" i="1"/>
  <c r="G1502" i="1"/>
  <c r="H1506" i="1"/>
  <c r="G1506" i="1"/>
  <c r="H1510" i="1"/>
  <c r="G1510" i="1"/>
  <c r="H1514" i="1"/>
  <c r="G1514" i="1"/>
  <c r="H1526" i="1"/>
  <c r="G1526" i="1"/>
  <c r="H1534" i="1"/>
  <c r="G1534" i="1"/>
  <c r="H1538" i="1"/>
  <c r="G1538" i="1"/>
  <c r="H1542" i="1"/>
  <c r="G1542" i="1"/>
  <c r="H1546" i="1"/>
  <c r="G1546" i="1"/>
  <c r="H1554" i="1"/>
  <c r="G1554" i="1"/>
  <c r="H1558" i="1"/>
  <c r="G1558" i="1"/>
  <c r="H1562" i="1"/>
  <c r="G1562" i="1"/>
  <c r="H1566" i="1"/>
  <c r="G1566" i="1"/>
  <c r="H1574" i="1"/>
  <c r="G1574" i="1"/>
  <c r="H1578" i="1"/>
  <c r="G1578" i="1"/>
  <c r="F177" i="4"/>
  <c r="E163" i="4"/>
  <c r="F326" i="4"/>
  <c r="D311" i="4"/>
  <c r="E643" i="4"/>
  <c r="D637" i="1" s="1"/>
  <c r="D411" i="1"/>
  <c r="F538" i="4"/>
  <c r="C532" i="1"/>
  <c r="F567" i="4"/>
  <c r="C561" i="1"/>
  <c r="G1440" i="1"/>
  <c r="I1440" i="1" s="1"/>
  <c r="G1442" i="1"/>
  <c r="I1442" i="1" s="1"/>
  <c r="G1444" i="1"/>
  <c r="D7" i="4"/>
  <c r="D50" i="4"/>
  <c r="F107" i="4"/>
  <c r="D106" i="4"/>
  <c r="D152" i="4"/>
  <c r="F153" i="4"/>
  <c r="F216" i="4"/>
  <c r="D215" i="4"/>
  <c r="F253" i="4"/>
  <c r="D252" i="4"/>
  <c r="F356" i="4"/>
  <c r="F427" i="4"/>
  <c r="D421" i="4"/>
  <c r="F473" i="4"/>
  <c r="D472" i="4"/>
  <c r="F530" i="4"/>
  <c r="D529" i="4"/>
  <c r="G291" i="9"/>
  <c r="E291" i="9" s="1"/>
  <c r="B291" i="9" s="1"/>
  <c r="F149" i="5"/>
  <c r="D177" i="5"/>
  <c r="F180" i="5"/>
  <c r="F259" i="5"/>
  <c r="E258" i="5"/>
  <c r="D1235" i="1" s="1"/>
  <c r="E106" i="4"/>
  <c r="D102" i="1" s="1"/>
  <c r="F139" i="4"/>
  <c r="F169" i="4"/>
  <c r="D163" i="4"/>
  <c r="F196" i="4"/>
  <c r="F264" i="4"/>
  <c r="D263" i="4"/>
  <c r="E644" i="4"/>
  <c r="D638" i="1" s="1"/>
  <c r="E472" i="4"/>
  <c r="D466" i="1" s="1"/>
  <c r="D7" i="5"/>
  <c r="D78" i="5"/>
  <c r="F79" i="5"/>
  <c r="H308" i="9"/>
  <c r="E176" i="5"/>
  <c r="E141" i="6"/>
  <c r="D44" i="4"/>
  <c r="F45" i="4"/>
  <c r="F82" i="4"/>
  <c r="D124" i="4"/>
  <c r="F125" i="4"/>
  <c r="D644" i="4"/>
  <c r="F416" i="4"/>
  <c r="F522" i="4"/>
  <c r="D515" i="4"/>
  <c r="D643" i="4"/>
  <c r="F207" i="5"/>
  <c r="D206" i="5"/>
  <c r="D580" i="4"/>
  <c r="F54" i="4"/>
  <c r="F134" i="4"/>
  <c r="E263" i="4"/>
  <c r="D259" i="1" s="1"/>
  <c r="D299" i="4"/>
  <c r="D351" i="4"/>
  <c r="E529" i="4"/>
  <c r="E238" i="5"/>
  <c r="E35" i="6"/>
  <c r="D89" i="6"/>
  <c r="D114" i="6"/>
  <c r="F130" i="6"/>
  <c r="D129" i="6"/>
  <c r="F581" i="4"/>
  <c r="E593" i="4"/>
  <c r="D587" i="1" s="1"/>
  <c r="F13" i="5"/>
  <c r="D69" i="5"/>
  <c r="E87" i="5"/>
  <c r="D118" i="5"/>
  <c r="F135" i="5"/>
  <c r="D237" i="5"/>
  <c r="D35" i="6"/>
  <c r="D42" i="8"/>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1" i="9"/>
  <c r="E281" i="9" s="1"/>
  <c r="B281" i="9" s="1"/>
  <c r="G280" i="9"/>
  <c r="E280" i="9" s="1"/>
  <c r="B280" i="9" s="1"/>
  <c r="G279" i="9"/>
  <c r="E279" i="9" s="1"/>
  <c r="B279" i="9" s="1"/>
  <c r="G191" i="9"/>
  <c r="E191" i="9" s="1"/>
  <c r="B191" i="9" s="1"/>
  <c r="G187" i="9"/>
  <c r="E187" i="9" s="1"/>
  <c r="B187" i="9" s="1"/>
  <c r="G166" i="9"/>
  <c r="E166" i="9" s="1"/>
  <c r="B166" i="9" s="1"/>
  <c r="H165" i="9"/>
  <c r="G192" i="9"/>
  <c r="E192" i="9" s="1"/>
  <c r="B192" i="9" s="1"/>
  <c r="G188" i="9"/>
  <c r="E188" i="9" s="1"/>
  <c r="B188" i="9" s="1"/>
  <c r="G165" i="9"/>
  <c r="E165" i="9" s="1"/>
  <c r="B165" i="9" s="1"/>
  <c r="G164" i="9"/>
  <c r="E164" i="9" s="1"/>
  <c r="B164" i="9" s="1"/>
  <c r="G163" i="9"/>
  <c r="E163" i="9" s="1"/>
  <c r="B163" i="9" s="1"/>
  <c r="G162" i="9"/>
  <c r="E162" i="9" s="1"/>
  <c r="B162" i="9" s="1"/>
  <c r="G161" i="9"/>
  <c r="E161" i="9" s="1"/>
  <c r="B161" i="9" s="1"/>
  <c r="G189" i="9"/>
  <c r="E189" i="9" s="1"/>
  <c r="B189" i="9" s="1"/>
  <c r="I10" i="9"/>
  <c r="E290" i="9"/>
  <c r="B290" i="9" s="1"/>
  <c r="B148" i="9"/>
  <c r="B156" i="9"/>
  <c r="H166" i="9"/>
  <c r="G168" i="9"/>
  <c r="E168" i="9" s="1"/>
  <c r="B168" i="9" s="1"/>
  <c r="G170" i="9"/>
  <c r="E170" i="9" s="1"/>
  <c r="B170" i="9" s="1"/>
  <c r="G172" i="9"/>
  <c r="E172" i="9" s="1"/>
  <c r="B172" i="9" s="1"/>
  <c r="G174" i="9"/>
  <c r="E174" i="9" s="1"/>
  <c r="B174" i="9" s="1"/>
  <c r="G176" i="9"/>
  <c r="E176" i="9" s="1"/>
  <c r="B176" i="9" s="1"/>
  <c r="G178" i="9"/>
  <c r="E178" i="9" s="1"/>
  <c r="B178" i="9" s="1"/>
  <c r="G180" i="9"/>
  <c r="E180" i="9" s="1"/>
  <c r="B180" i="9" s="1"/>
  <c r="G182" i="9"/>
  <c r="E182" i="9" s="1"/>
  <c r="B182" i="9" s="1"/>
  <c r="G184" i="9"/>
  <c r="E184" i="9" s="1"/>
  <c r="B184" i="9" s="1"/>
  <c r="G186" i="9"/>
  <c r="E186" i="9" s="1"/>
  <c r="B186" i="9" s="1"/>
  <c r="M213" i="9"/>
  <c r="B92" i="9"/>
  <c r="B100" i="9"/>
  <c r="B108" i="9"/>
  <c r="B116" i="9"/>
  <c r="B124" i="9"/>
  <c r="B132" i="9"/>
  <c r="B140" i="9"/>
  <c r="G167" i="9"/>
  <c r="E167" i="9" s="1"/>
  <c r="B167" i="9" s="1"/>
  <c r="G169" i="9"/>
  <c r="E169" i="9" s="1"/>
  <c r="B169" i="9" s="1"/>
  <c r="G171" i="9"/>
  <c r="E171" i="9" s="1"/>
  <c r="B171" i="9" s="1"/>
  <c r="G173" i="9"/>
  <c r="E173" i="9" s="1"/>
  <c r="B173" i="9" s="1"/>
  <c r="G175" i="9"/>
  <c r="E175" i="9" s="1"/>
  <c r="B175" i="9" s="1"/>
  <c r="G177" i="9"/>
  <c r="E177" i="9" s="1"/>
  <c r="B177" i="9" s="1"/>
  <c r="G179" i="9"/>
  <c r="E179" i="9" s="1"/>
  <c r="B179" i="9" s="1"/>
  <c r="G181" i="9"/>
  <c r="E181" i="9" s="1"/>
  <c r="B181" i="9" s="1"/>
  <c r="G183" i="9"/>
  <c r="E183" i="9" s="1"/>
  <c r="B183" i="9" s="1"/>
  <c r="G185" i="9"/>
  <c r="E185" i="9" s="1"/>
  <c r="B185" i="9" s="1"/>
  <c r="G190" i="9"/>
  <c r="E190" i="9" s="1"/>
  <c r="B190" i="9" s="1"/>
  <c r="B286" i="9"/>
  <c r="F217" i="9"/>
  <c r="B217" i="9" s="1"/>
  <c r="F229" i="9"/>
  <c r="B229" i="9" s="1"/>
  <c r="F241" i="9"/>
  <c r="B241" i="9" s="1"/>
  <c r="F249" i="9"/>
  <c r="B249" i="9" s="1"/>
  <c r="F257" i="9"/>
  <c r="B257" i="9" s="1"/>
  <c r="F277" i="9"/>
  <c r="B294" i="9"/>
  <c r="B220" i="9"/>
  <c r="B243" i="9"/>
  <c r="B244" i="9"/>
  <c r="B251" i="9"/>
  <c r="B252" i="9"/>
  <c r="B259" i="9"/>
  <c r="B260" i="9"/>
  <c r="B267" i="9"/>
  <c r="B268" i="9"/>
  <c r="E283" i="9"/>
  <c r="B283" i="9" s="1"/>
  <c r="E288" i="9"/>
  <c r="B288" i="9" s="1"/>
  <c r="E300" i="9"/>
  <c r="B300" i="9" s="1"/>
  <c r="H1142" i="1" l="1"/>
  <c r="G1142" i="1"/>
  <c r="F134" i="5"/>
  <c r="D1112" i="1"/>
  <c r="G1048" i="1"/>
  <c r="H1048" i="1"/>
  <c r="F12" i="5"/>
  <c r="D990" i="1"/>
  <c r="H1483" i="1"/>
  <c r="G1483" i="1"/>
  <c r="E350" i="4"/>
  <c r="H23" i="3"/>
  <c r="C1214" i="1"/>
  <c r="F114" i="6"/>
  <c r="H27" i="3"/>
  <c r="C1408" i="1"/>
  <c r="E528" i="4"/>
  <c r="D523" i="1"/>
  <c r="G311" i="9"/>
  <c r="E311" i="9" s="1"/>
  <c r="B311" i="9" s="1"/>
  <c r="F206" i="5"/>
  <c r="C1183" i="1"/>
  <c r="F124" i="4"/>
  <c r="C120" i="1"/>
  <c r="F363" i="4"/>
  <c r="C358" i="1"/>
  <c r="H516" i="1"/>
  <c r="G516" i="1"/>
  <c r="I34" i="3"/>
  <c r="C1517" i="1"/>
  <c r="F351" i="4"/>
  <c r="D350" i="4"/>
  <c r="C346" i="1"/>
  <c r="I22" i="3"/>
  <c r="D1153" i="1"/>
  <c r="D420" i="4"/>
  <c r="F421" i="4"/>
  <c r="C415" i="1"/>
  <c r="H21" i="9"/>
  <c r="G21" i="9"/>
  <c r="E21" i="9" s="1"/>
  <c r="D151" i="4"/>
  <c r="F152" i="4"/>
  <c r="C148" i="1"/>
  <c r="H561" i="1"/>
  <c r="G561" i="1"/>
  <c r="G411" i="1"/>
  <c r="H411" i="1"/>
  <c r="H619" i="1"/>
  <c r="G619" i="1"/>
  <c r="G397" i="1"/>
  <c r="H397" i="1"/>
  <c r="H1530" i="1"/>
  <c r="G1530" i="1"/>
  <c r="G1436" i="1"/>
  <c r="H1436" i="1"/>
  <c r="H19" i="9"/>
  <c r="E19" i="9" s="1"/>
  <c r="B19" i="9" s="1"/>
  <c r="G313" i="9"/>
  <c r="E313" i="9" s="1"/>
  <c r="F118" i="5"/>
  <c r="C1096" i="1"/>
  <c r="I20" i="3"/>
  <c r="D985" i="1"/>
  <c r="F129" i="6"/>
  <c r="C1423" i="1"/>
  <c r="I25" i="3"/>
  <c r="D1329" i="1"/>
  <c r="F299" i="4"/>
  <c r="D298" i="4"/>
  <c r="C294" i="1"/>
  <c r="F580" i="4"/>
  <c r="C574" i="1"/>
  <c r="F643" i="4"/>
  <c r="C637" i="1"/>
  <c r="F644" i="4"/>
  <c r="C638" i="1"/>
  <c r="G308" i="9"/>
  <c r="E308" i="9" s="1"/>
  <c r="B308" i="9" s="1"/>
  <c r="F177" i="5"/>
  <c r="D176" i="5"/>
  <c r="C1154" i="1"/>
  <c r="F215" i="4"/>
  <c r="C211" i="1"/>
  <c r="F106" i="4"/>
  <c r="C102" i="1"/>
  <c r="I1444" i="1"/>
  <c r="G1167" i="1"/>
  <c r="H1167" i="1"/>
  <c r="G1388" i="1"/>
  <c r="H1388" i="1"/>
  <c r="F245" i="5"/>
  <c r="C1222" i="1"/>
  <c r="H475" i="1"/>
  <c r="G475" i="1"/>
  <c r="H429" i="1"/>
  <c r="G429" i="1"/>
  <c r="D43" i="8"/>
  <c r="K1451" i="9" s="1"/>
  <c r="C1524" i="1"/>
  <c r="D68" i="5"/>
  <c r="F69" i="5"/>
  <c r="C1047" i="1"/>
  <c r="I28" i="3"/>
  <c r="D1435" i="1"/>
  <c r="F78" i="5"/>
  <c r="C1056" i="1"/>
  <c r="F263" i="4"/>
  <c r="C259" i="1"/>
  <c r="F252" i="4"/>
  <c r="C248" i="1"/>
  <c r="F50" i="4"/>
  <c r="C46" i="1"/>
  <c r="E635" i="4"/>
  <c r="D629" i="1" s="1"/>
  <c r="D414" i="1"/>
  <c r="G1299" i="1"/>
  <c r="H1299" i="1"/>
  <c r="G478" i="1"/>
  <c r="H478" i="1"/>
  <c r="H454" i="1"/>
  <c r="G454" i="1"/>
  <c r="F224" i="4"/>
  <c r="C220" i="1"/>
  <c r="C1383" i="1"/>
  <c r="F89" i="6"/>
  <c r="F7" i="5"/>
  <c r="H20" i="3"/>
  <c r="C985" i="1"/>
  <c r="D528" i="4"/>
  <c r="C523" i="1"/>
  <c r="F529" i="4"/>
  <c r="F7" i="4"/>
  <c r="D6" i="4"/>
  <c r="C3" i="1"/>
  <c r="E151" i="4"/>
  <c r="D159" i="1"/>
  <c r="G1223" i="1"/>
  <c r="H1223" i="1"/>
  <c r="G453" i="1"/>
  <c r="H453" i="1"/>
  <c r="F213" i="9"/>
  <c r="B213" i="9" s="1"/>
  <c r="H25" i="3"/>
  <c r="C1329" i="1"/>
  <c r="F35" i="6"/>
  <c r="E68" i="5"/>
  <c r="D1065" i="1"/>
  <c r="H587" i="1"/>
  <c r="G587" i="1"/>
  <c r="E237" i="5"/>
  <c r="E175" i="5" s="1"/>
  <c r="D1152" i="1" s="1"/>
  <c r="D1215" i="1"/>
  <c r="F238" i="5"/>
  <c r="C509" i="1"/>
  <c r="F515" i="4"/>
  <c r="F44" i="4"/>
  <c r="C40" i="1"/>
  <c r="F163" i="4"/>
  <c r="C159" i="1"/>
  <c r="G1235" i="1"/>
  <c r="H1235" i="1"/>
  <c r="F472" i="4"/>
  <c r="C466" i="1"/>
  <c r="H532" i="1"/>
  <c r="G532" i="1"/>
  <c r="F311" i="4"/>
  <c r="C306" i="1"/>
  <c r="E6" i="4"/>
  <c r="I1464" i="1"/>
  <c r="D141" i="6"/>
  <c r="I1462" i="1"/>
  <c r="G373" i="1"/>
  <c r="H373" i="1"/>
  <c r="B316" i="9"/>
  <c r="E315" i="9"/>
  <c r="I10" i="3" s="1"/>
  <c r="G1112" i="1" l="1"/>
  <c r="H1112" i="1"/>
  <c r="H990" i="1"/>
  <c r="G990" i="1"/>
  <c r="D345" i="1"/>
  <c r="E408" i="4"/>
  <c r="D403" i="1" s="1"/>
  <c r="E407" i="4"/>
  <c r="D402" i="1" s="1"/>
  <c r="E289" i="4"/>
  <c r="E290" i="4" s="1"/>
  <c r="D286" i="1" s="1"/>
  <c r="I17" i="3"/>
  <c r="D147" i="1"/>
  <c r="G1222" i="1"/>
  <c r="H1222" i="1"/>
  <c r="F420" i="4"/>
  <c r="D635" i="4"/>
  <c r="C414" i="1"/>
  <c r="G346" i="1"/>
  <c r="H346" i="1"/>
  <c r="G1215" i="1"/>
  <c r="H1215" i="1"/>
  <c r="G3" i="1"/>
  <c r="H3" i="1"/>
  <c r="G523" i="1"/>
  <c r="H523" i="1"/>
  <c r="G220" i="1"/>
  <c r="H220" i="1"/>
  <c r="G46" i="1"/>
  <c r="H46" i="1"/>
  <c r="F68" i="5"/>
  <c r="H21" i="3"/>
  <c r="C1046" i="1"/>
  <c r="G211" i="1"/>
  <c r="H211" i="1"/>
  <c r="H637" i="1"/>
  <c r="G637" i="1"/>
  <c r="G294" i="1"/>
  <c r="H294" i="1"/>
  <c r="G148" i="1"/>
  <c r="H148" i="1"/>
  <c r="G314" i="9"/>
  <c r="E314" i="9" s="1"/>
  <c r="B314" i="9" s="1"/>
  <c r="E636" i="4"/>
  <c r="D630" i="1" s="1"/>
  <c r="D522" i="1"/>
  <c r="F176" i="5"/>
  <c r="D175" i="5"/>
  <c r="H22" i="3"/>
  <c r="C1153" i="1"/>
  <c r="B21" i="9"/>
  <c r="E412" i="4"/>
  <c r="I16" i="3"/>
  <c r="D2" i="1"/>
  <c r="G1065" i="1"/>
  <c r="H1065" i="1"/>
  <c r="G259" i="1"/>
  <c r="H259" i="1"/>
  <c r="B313" i="9"/>
  <c r="F350" i="4"/>
  <c r="D408" i="4"/>
  <c r="C345" i="1"/>
  <c r="G358" i="1"/>
  <c r="H358" i="1"/>
  <c r="G1183" i="1"/>
  <c r="H1183" i="1"/>
  <c r="G306" i="1"/>
  <c r="H306" i="1"/>
  <c r="H466" i="1"/>
  <c r="G466" i="1"/>
  <c r="G159" i="1"/>
  <c r="H159" i="1"/>
  <c r="I23" i="3"/>
  <c r="D1214" i="1"/>
  <c r="G1214" i="1" s="1"/>
  <c r="I21" i="3"/>
  <c r="D1046" i="1"/>
  <c r="D412" i="4"/>
  <c r="H16" i="3"/>
  <c r="F6" i="4"/>
  <c r="C2" i="1"/>
  <c r="D636" i="4"/>
  <c r="F528" i="4"/>
  <c r="C522" i="1"/>
  <c r="D6" i="5"/>
  <c r="G1524" i="1"/>
  <c r="H1524" i="1"/>
  <c r="D407" i="4"/>
  <c r="F298" i="4"/>
  <c r="C293" i="1"/>
  <c r="G1423" i="1"/>
  <c r="H1423" i="1"/>
  <c r="E6" i="5"/>
  <c r="G415" i="1"/>
  <c r="H415" i="1"/>
  <c r="G1408" i="1"/>
  <c r="H1408" i="1"/>
  <c r="G40" i="1"/>
  <c r="H40" i="1"/>
  <c r="G1329" i="1"/>
  <c r="H1329" i="1"/>
  <c r="G1383" i="1"/>
  <c r="H1383" i="1"/>
  <c r="F141" i="6"/>
  <c r="H28" i="3"/>
  <c r="C1435" i="1"/>
  <c r="H509" i="1"/>
  <c r="G509" i="1"/>
  <c r="H985" i="1"/>
  <c r="G985" i="1"/>
  <c r="G318" i="9"/>
  <c r="E318" i="9" s="1"/>
  <c r="G248" i="1"/>
  <c r="H248" i="1"/>
  <c r="H1056" i="1"/>
  <c r="G1056" i="1"/>
  <c r="G1047" i="1"/>
  <c r="H1047" i="1"/>
  <c r="I35" i="3"/>
  <c r="C1518" i="1"/>
  <c r="G102" i="1"/>
  <c r="H102" i="1"/>
  <c r="G1154" i="1"/>
  <c r="H1154" i="1"/>
  <c r="H638" i="1"/>
  <c r="G638" i="1"/>
  <c r="G574" i="1"/>
  <c r="H574" i="1"/>
  <c r="H1096" i="1"/>
  <c r="G1096" i="1"/>
  <c r="F151" i="4"/>
  <c r="H17" i="3"/>
  <c r="D289" i="4"/>
  <c r="C147" i="1"/>
  <c r="H1517" i="1"/>
  <c r="G1517" i="1"/>
  <c r="H11" i="3"/>
  <c r="G120" i="1"/>
  <c r="H120" i="1"/>
  <c r="F237" i="5"/>
  <c r="D413" i="4" l="1"/>
  <c r="F289" i="4"/>
  <c r="D291" i="4"/>
  <c r="C285" i="1"/>
  <c r="H278" i="9"/>
  <c r="D984" i="1"/>
  <c r="G285" i="9"/>
  <c r="E285" i="9" s="1"/>
  <c r="B285" i="9" s="1"/>
  <c r="G278" i="9"/>
  <c r="F6" i="5"/>
  <c r="C984" i="1"/>
  <c r="G2" i="1"/>
  <c r="H2" i="1"/>
  <c r="D639" i="4"/>
  <c r="D414" i="4"/>
  <c r="C407" i="1"/>
  <c r="F412" i="4"/>
  <c r="H1214" i="1"/>
  <c r="E317" i="9"/>
  <c r="B318" i="9"/>
  <c r="F407" i="4"/>
  <c r="C402" i="1"/>
  <c r="G1153" i="1"/>
  <c r="H1153" i="1"/>
  <c r="H1046" i="1"/>
  <c r="G1046" i="1"/>
  <c r="F635" i="4"/>
  <c r="C629" i="1"/>
  <c r="H1518" i="1"/>
  <c r="G1518" i="1"/>
  <c r="H522" i="1"/>
  <c r="G522" i="1"/>
  <c r="G1435" i="1"/>
  <c r="H1435" i="1"/>
  <c r="G345" i="1"/>
  <c r="H345" i="1"/>
  <c r="E312" i="9"/>
  <c r="I11" i="3" s="1"/>
  <c r="E639" i="4"/>
  <c r="D407" i="1"/>
  <c r="E413" i="4"/>
  <c r="E414" i="4" s="1"/>
  <c r="D409" i="1" s="1"/>
  <c r="E291" i="4"/>
  <c r="D287" i="1" s="1"/>
  <c r="D285" i="1"/>
  <c r="N3" i="9"/>
  <c r="G147" i="1"/>
  <c r="H147" i="1"/>
  <c r="G293" i="1"/>
  <c r="H293" i="1"/>
  <c r="F636" i="4"/>
  <c r="C630" i="1"/>
  <c r="D290" i="4"/>
  <c r="F408" i="4"/>
  <c r="C403" i="1"/>
  <c r="F175" i="5"/>
  <c r="C1152" i="1"/>
  <c r="H414" i="1"/>
  <c r="G414" i="1"/>
  <c r="H9" i="3"/>
  <c r="E278" i="9" l="1"/>
  <c r="B278" i="9" s="1"/>
  <c r="K3" i="9"/>
  <c r="I9" i="3"/>
  <c r="H407" i="1"/>
  <c r="G407" i="1"/>
  <c r="D633" i="1"/>
  <c r="F291" i="4"/>
  <c r="C287" i="1"/>
  <c r="H630" i="1"/>
  <c r="G630" i="1"/>
  <c r="G285" i="1"/>
  <c r="H285" i="1"/>
  <c r="G403" i="1"/>
  <c r="H403" i="1"/>
  <c r="F414" i="4"/>
  <c r="C409" i="1"/>
  <c r="E415" i="4"/>
  <c r="D410" i="1" s="1"/>
  <c r="E640" i="4"/>
  <c r="D408" i="1"/>
  <c r="H402" i="1"/>
  <c r="G402" i="1"/>
  <c r="D641" i="4"/>
  <c r="F639" i="4"/>
  <c r="C633" i="1"/>
  <c r="H8" i="3"/>
  <c r="H984" i="1"/>
  <c r="G984" i="1"/>
  <c r="G1152" i="1"/>
  <c r="H1152" i="1"/>
  <c r="F290" i="4"/>
  <c r="C286" i="1"/>
  <c r="H629" i="1"/>
  <c r="G629" i="1"/>
  <c r="F413" i="4"/>
  <c r="D415" i="4"/>
  <c r="D640" i="4"/>
  <c r="C408" i="1"/>
  <c r="E277" i="9" l="1"/>
  <c r="H408" i="1"/>
  <c r="G408" i="1"/>
  <c r="M3" i="9"/>
  <c r="I8" i="3"/>
  <c r="G287" i="1"/>
  <c r="H287" i="1"/>
  <c r="D642" i="4"/>
  <c r="F640" i="4"/>
  <c r="C634" i="1"/>
  <c r="H633" i="1"/>
  <c r="G633" i="1"/>
  <c r="H409" i="1"/>
  <c r="G409" i="1"/>
  <c r="F415" i="4"/>
  <c r="C410" i="1"/>
  <c r="G286" i="1"/>
  <c r="H286" i="1"/>
  <c r="C635" i="1"/>
  <c r="E642" i="4"/>
  <c r="D634" i="1"/>
  <c r="E641" i="4"/>
  <c r="F641" i="4" s="1"/>
  <c r="H410" i="1" l="1"/>
  <c r="G410" i="1"/>
  <c r="D646" i="4"/>
  <c r="F642" i="4"/>
  <c r="C636" i="1"/>
  <c r="E646" i="4"/>
  <c r="D636" i="1"/>
  <c r="E645" i="4"/>
  <c r="D635" i="1"/>
  <c r="G635" i="1" s="1"/>
  <c r="D645" i="4"/>
  <c r="H634" i="1"/>
  <c r="G634" i="1"/>
  <c r="F645" i="4" l="1"/>
  <c r="H18" i="3"/>
  <c r="C639" i="1"/>
  <c r="G276" i="9"/>
  <c r="E276" i="9" s="1"/>
  <c r="B276" i="9" s="1"/>
  <c r="H636" i="1"/>
  <c r="G636" i="1"/>
  <c r="I19" i="3"/>
  <c r="D640" i="1"/>
  <c r="I18" i="3"/>
  <c r="D639" i="1"/>
  <c r="H19" i="3"/>
  <c r="F646" i="4"/>
  <c r="C640" i="1"/>
  <c r="H635" i="1"/>
  <c r="H7" i="3" l="1"/>
  <c r="J3" i="9" s="1"/>
  <c r="H639" i="1"/>
  <c r="G639" i="1"/>
  <c r="H640" i="1"/>
  <c r="G640" i="1"/>
  <c r="M272" i="9" l="1"/>
  <c r="L272" i="9"/>
  <c r="H274" i="9"/>
  <c r="G274" i="9"/>
  <c r="H18" i="9"/>
  <c r="G18" i="9"/>
  <c r="J9" i="9"/>
  <c r="H15" i="9"/>
  <c r="K5" i="9"/>
  <c r="J10" i="9"/>
  <c r="M16" i="9"/>
  <c r="K6" i="9"/>
  <c r="J11" i="9"/>
  <c r="I17" i="9"/>
  <c r="I9" i="9"/>
  <c r="G15" i="9"/>
  <c r="H16" i="9"/>
  <c r="I6" i="9"/>
  <c r="K12" i="9"/>
  <c r="G17" i="9"/>
  <c r="I7" i="9"/>
  <c r="K13" i="9"/>
  <c r="M15" i="9"/>
  <c r="K7" i="9"/>
  <c r="J17" i="9"/>
  <c r="K8" i="9"/>
  <c r="J13" i="9"/>
  <c r="K9" i="9"/>
  <c r="L15" i="9"/>
  <c r="K10" i="9"/>
  <c r="J8" i="9"/>
  <c r="I13" i="9"/>
  <c r="J5" i="9"/>
  <c r="L16" i="9"/>
  <c r="J6" i="9"/>
  <c r="I11" i="9"/>
  <c r="H17" i="9"/>
  <c r="J7" i="9"/>
  <c r="I12" i="9"/>
  <c r="I5" i="9"/>
  <c r="K11" i="9"/>
  <c r="I8" i="9"/>
  <c r="J12" i="9"/>
  <c r="G16" i="9"/>
  <c r="E15" i="9" l="1"/>
  <c r="F16" i="9"/>
  <c r="E8" i="9"/>
  <c r="B8" i="9" s="1"/>
  <c r="F15" i="9"/>
  <c r="E274" i="9"/>
  <c r="B274" i="9" s="1"/>
  <c r="E6" i="9"/>
  <c r="B6" i="9" s="1"/>
  <c r="E18" i="9"/>
  <c r="B18" i="9" s="1"/>
  <c r="F272" i="9"/>
  <c r="B272" i="9" s="1"/>
  <c r="E5" i="9"/>
  <c r="B5" i="9" s="1"/>
  <c r="E11" i="9"/>
  <c r="B11" i="9" s="1"/>
  <c r="E13" i="9"/>
  <c r="B13" i="9" s="1"/>
  <c r="E16" i="9"/>
  <c r="E17" i="9"/>
  <c r="B17" i="9" s="1"/>
  <c r="E12" i="9"/>
  <c r="B12" i="9" s="1"/>
  <c r="E9" i="9"/>
  <c r="B9" i="9" s="1"/>
  <c r="E10" i="9"/>
  <c r="B10" i="9" s="1"/>
  <c r="E7" i="9"/>
  <c r="B7" i="9" s="1"/>
  <c r="B15" i="9" l="1"/>
  <c r="F14" i="9"/>
  <c r="F20" i="9"/>
  <c r="B16" i="9"/>
  <c r="E20" i="9"/>
  <c r="I7" i="3" s="1"/>
  <c r="E14" i="9"/>
  <c r="E4"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<sst xmlns="http://schemas.openxmlformats.org/spreadsheetml/2006/main" count="4374" uniqueCount="3426">
  <si>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</si>
  <si>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</si>
  <si>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</si>
  <si>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</si>
  <si>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</si>
  <si>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</si>
  <si>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</si>
  <si>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</si>
  <si>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</si>
  <si>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</si>
  <si>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</si>
  <si>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</si>
  <si>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</si>
  <si>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</si>
  <si>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</si>
  <si>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</si>
  <si>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</si>
  <si>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</si>
  <si>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</si>
  <si>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</si>
  <si>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</si>
  <si>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</si>
  <si>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</si>
  <si>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</si>
  <si>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</si>
  <si>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</si>
  <si>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</si>
  <si>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</si>
  <si>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</si>
  <si>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</si>
  <si>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</si>
  <si>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SVEUČILIŠTE J.J. STROSSMAYERA U OSIJEKU - PREHRAMBENO-TEHNOLOŠKI FAKULTET</t>
  </si>
  <si>
    <t>BILANCA</t>
  </si>
  <si>
    <t>RAS funkcijski</t>
  </si>
  <si>
    <t>Razina:</t>
  </si>
  <si>
    <t>11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</si>
  <si>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</si>
  <si>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</si>
  <si>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</si>
  <si>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</si>
  <si>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</si>
  <si>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</si>
  <si>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</si>
  <si>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</si>
  <si>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</si>
  <si>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</si>
  <si>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</si>
  <si>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</si>
  <si>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</si>
  <si>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2276 - SVEUČILIŠTE J.J. STROSSMAYERA U OSIJEKU - PREHRAMBENO-TEHNOLOŠKI FAKULTET</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</si>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</sst>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4944222</v>
      </c>
      <c r="D2" s="6">
        <f>'PR-RAS'!E6</f>
        <v>5719041.6199999992</v>
      </c>
      <c r="E2" s="6">
        <v>0</v>
      </c>
      <c r="F2" s="6">
        <v>0</v>
      </c>
      <c r="G2" s="7">
        <f t="shared" ref="G2:G264" si="0">(B2/1000)*(C2*1+D2*2)</f>
        <v>16382.305239999998</v>
      </c>
      <c r="H2" s="7">
        <f t="shared" ref="H2:H264" si="1">ABS(C2-ROUND(C2,0))+ABS(D2-ROUND(D2,0))</f>
        <v>0.38000000081956387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1184893.8700000001</v>
      </c>
      <c r="D46" s="1">
        <f>'PR-RAS'!E50</f>
        <v>887211.85999999987</v>
      </c>
      <c r="E46" s="1">
        <v>0</v>
      </c>
      <c r="F46" s="1">
        <v>0</v>
      </c>
      <c r="G46" s="2">
        <f t="shared" si="0"/>
        <v>133169.29154999999</v>
      </c>
      <c r="H46" s="2">
        <f t="shared" si="1"/>
        <v>0.27000000001862645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126648.83</v>
      </c>
      <c r="D47" s="1">
        <f>'PR-RAS'!E51</f>
        <v>112378.84999999999</v>
      </c>
      <c r="E47" s="1">
        <v>0</v>
      </c>
      <c r="F47" s="1">
        <v>0</v>
      </c>
      <c r="G47" s="2">
        <f t="shared" si="0"/>
        <v>16164.700379999998</v>
      </c>
      <c r="H47" s="2">
        <f t="shared" si="1"/>
        <v>0.32000000000698492</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126648.83</v>
      </c>
      <c r="D48" s="1">
        <f>'PR-RAS'!E52</f>
        <v>108443.87</v>
      </c>
      <c r="E48" s="1">
        <v>0</v>
      </c>
      <c r="F48" s="1">
        <v>0</v>
      </c>
      <c r="G48" s="2">
        <f t="shared" si="0"/>
        <v>16146.218790000001</v>
      </c>
      <c r="H48" s="2">
        <f t="shared" si="1"/>
        <v>0.30000000000291038</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3934.98</v>
      </c>
      <c r="E49" s="1">
        <v>0</v>
      </c>
      <c r="F49" s="1">
        <v>0</v>
      </c>
      <c r="G49" s="2">
        <f t="shared" si="0"/>
        <v>377.75808000000001</v>
      </c>
      <c r="H49" s="2">
        <f t="shared" si="1"/>
        <v>1.999999999998181E-2</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282993.56</v>
      </c>
      <c r="D50" s="1">
        <f>'PR-RAS'!E54</f>
        <v>70260</v>
      </c>
      <c r="E50" s="1">
        <v>0</v>
      </c>
      <c r="F50" s="1">
        <v>0</v>
      </c>
      <c r="G50" s="2">
        <f t="shared" si="0"/>
        <v>20752.16444</v>
      </c>
      <c r="H50" s="2">
        <f t="shared" si="1"/>
        <v>0.44000000000232831</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282993.56</v>
      </c>
      <c r="D53" s="1">
        <f>'PR-RAS'!E57</f>
        <v>66769.98</v>
      </c>
      <c r="E53" s="1">
        <v>0</v>
      </c>
      <c r="F53" s="1">
        <v>0</v>
      </c>
      <c r="G53" s="2">
        <f t="shared" si="0"/>
        <v>21659.743040000001</v>
      </c>
      <c r="H53" s="2">
        <f t="shared" si="1"/>
        <v>0.46000000000640284</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3490.02</v>
      </c>
      <c r="E54" s="1">
        <v>0</v>
      </c>
      <c r="F54" s="1">
        <v>0</v>
      </c>
      <c r="G54" s="2">
        <f t="shared" si="0"/>
        <v>369.94211999999999</v>
      </c>
      <c r="H54" s="2">
        <f t="shared" si="1"/>
        <v>1.999999999998181E-2</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32.29</v>
      </c>
      <c r="D58" s="1">
        <f>'PR-RAS'!E62</f>
        <v>11.94</v>
      </c>
      <c r="E58" s="1">
        <v>0</v>
      </c>
      <c r="F58" s="1">
        <v>0</v>
      </c>
      <c r="G58" s="2">
        <f t="shared" si="0"/>
        <v>3.2016900000000001</v>
      </c>
      <c r="H58" s="2">
        <f t="shared" si="1"/>
        <v>0.34999999999999964</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32.29</v>
      </c>
      <c r="D59" s="1">
        <f>'PR-RAS'!E63</f>
        <v>11.94</v>
      </c>
      <c r="E59" s="1">
        <v>0</v>
      </c>
      <c r="F59" s="1">
        <v>0</v>
      </c>
      <c r="G59" s="2">
        <f t="shared" si="0"/>
        <v>3.2578600000000004</v>
      </c>
      <c r="H59" s="2">
        <f t="shared" si="1"/>
        <v>0.34999999999999964</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19700</v>
      </c>
      <c r="D64" s="1">
        <f>'PR-RAS'!E68</f>
        <v>29043</v>
      </c>
      <c r="E64" s="1">
        <v>0</v>
      </c>
      <c r="F64" s="1">
        <v>0</v>
      </c>
      <c r="G64" s="2">
        <f t="shared" si="0"/>
        <v>4900.518</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18226.560000000001</v>
      </c>
      <c r="D65" s="1">
        <f>'PR-RAS'!E69</f>
        <v>28784</v>
      </c>
      <c r="E65" s="1">
        <v>0</v>
      </c>
      <c r="F65" s="1">
        <v>0</v>
      </c>
      <c r="G65" s="2">
        <f t="shared" si="0"/>
        <v>4850.8518400000003</v>
      </c>
      <c r="H65" s="2">
        <f t="shared" si="1"/>
        <v>0.43999999999869033</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1473.44</v>
      </c>
      <c r="D66" s="1">
        <f>'PR-RAS'!E70</f>
        <v>259</v>
      </c>
      <c r="E66" s="1">
        <v>0</v>
      </c>
      <c r="F66" s="1">
        <v>0</v>
      </c>
      <c r="G66" s="2">
        <f t="shared" si="0"/>
        <v>129.4436</v>
      </c>
      <c r="H66" s="2">
        <f t="shared" si="1"/>
        <v>0.44000000000005457</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755519.19000000006</v>
      </c>
      <c r="D73" s="1">
        <f>'PR-RAS'!E77</f>
        <v>675518.07</v>
      </c>
      <c r="E73" s="1">
        <v>0</v>
      </c>
      <c r="F73" s="1">
        <v>0</v>
      </c>
      <c r="G73" s="2">
        <f t="shared" si="0"/>
        <v>151671.98376</v>
      </c>
      <c r="H73" s="2">
        <f t="shared" si="1"/>
        <v>0.26000000000931323</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572740.42000000004</v>
      </c>
      <c r="D74" s="1">
        <f>'PR-RAS'!E78</f>
        <v>440543.97</v>
      </c>
      <c r="E74" s="1">
        <v>0</v>
      </c>
      <c r="F74" s="1">
        <v>0</v>
      </c>
      <c r="G74" s="2">
        <f t="shared" si="0"/>
        <v>106129.47027999998</v>
      </c>
      <c r="H74" s="2">
        <f t="shared" si="1"/>
        <v>0.45000000006984919</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66235.14</v>
      </c>
      <c r="D75" s="1">
        <f>'PR-RAS'!E79</f>
        <v>93796.14</v>
      </c>
      <c r="E75" s="1">
        <v>0</v>
      </c>
      <c r="F75" s="1">
        <v>0</v>
      </c>
      <c r="G75" s="2">
        <f t="shared" si="0"/>
        <v>18783.229079999997</v>
      </c>
      <c r="H75" s="2">
        <f t="shared" si="1"/>
        <v>0.27999999999883585</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116312.29</v>
      </c>
      <c r="D76" s="1">
        <f>'PR-RAS'!E80</f>
        <v>130996.88</v>
      </c>
      <c r="E76" s="1">
        <v>0</v>
      </c>
      <c r="F76" s="1">
        <v>0</v>
      </c>
      <c r="G76" s="2">
        <f t="shared" si="0"/>
        <v>28372.953749999997</v>
      </c>
      <c r="H76" s="2">
        <f t="shared" si="1"/>
        <v>0.40999999998894054</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231.34</v>
      </c>
      <c r="D77" s="1">
        <f>'PR-RAS'!E81</f>
        <v>10181.08</v>
      </c>
      <c r="E77" s="1">
        <v>0</v>
      </c>
      <c r="F77" s="1">
        <v>0</v>
      </c>
      <c r="G77" s="2">
        <f t="shared" si="0"/>
        <v>1565.106</v>
      </c>
      <c r="H77" s="2">
        <f t="shared" si="1"/>
        <v>0.41999999999993065</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251.11</v>
      </c>
      <c r="D78" s="1">
        <f>'PR-RAS'!E82</f>
        <v>164.69</v>
      </c>
      <c r="E78" s="1">
        <v>0</v>
      </c>
      <c r="F78" s="1">
        <v>0</v>
      </c>
      <c r="G78" s="2">
        <f t="shared" si="0"/>
        <v>44.69773</v>
      </c>
      <c r="H78" s="2">
        <f t="shared" si="1"/>
        <v>0.42000000000001592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251.11</v>
      </c>
      <c r="D79" s="1">
        <f>'PR-RAS'!E83</f>
        <v>164.69</v>
      </c>
      <c r="E79" s="1">
        <v>0</v>
      </c>
      <c r="F79" s="1">
        <v>0</v>
      </c>
      <c r="G79" s="2">
        <f t="shared" si="0"/>
        <v>45.278219999999997</v>
      </c>
      <c r="H79" s="2">
        <f t="shared" si="1"/>
        <v>0.42000000000001592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142.81</v>
      </c>
      <c r="D81" s="1">
        <f>'PR-RAS'!E85</f>
        <v>164.69</v>
      </c>
      <c r="E81" s="1">
        <v>0</v>
      </c>
      <c r="F81" s="1">
        <v>0</v>
      </c>
      <c r="G81" s="2">
        <f t="shared" si="0"/>
        <v>37.775199999999998</v>
      </c>
      <c r="H81" s="2">
        <f t="shared" si="1"/>
        <v>0.5</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108.3</v>
      </c>
      <c r="D83" s="1">
        <f>'PR-RAS'!E87</f>
        <v>0</v>
      </c>
      <c r="E83" s="1">
        <v>0</v>
      </c>
      <c r="F83" s="1">
        <v>0</v>
      </c>
      <c r="G83" s="2">
        <f t="shared" si="0"/>
        <v>8.8805999999999994</v>
      </c>
      <c r="H83" s="2">
        <f t="shared" si="1"/>
        <v>0.29999999999999716</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262399.14</v>
      </c>
      <c r="D102" s="1">
        <f>'PR-RAS'!E106</f>
        <v>377009.5</v>
      </c>
      <c r="E102" s="1">
        <v>0</v>
      </c>
      <c r="F102" s="1">
        <v>0</v>
      </c>
      <c r="G102" s="2">
        <f t="shared" si="0"/>
        <v>102658.23214000001</v>
      </c>
      <c r="H102" s="2">
        <f t="shared" si="1"/>
        <v>0.64000000001396984</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262399.14</v>
      </c>
      <c r="D108" s="1">
        <f>'PR-RAS'!E112</f>
        <v>377009.5</v>
      </c>
      <c r="E108" s="1">
        <v>0</v>
      </c>
      <c r="F108" s="1">
        <v>0</v>
      </c>
      <c r="G108" s="2">
        <f t="shared" si="0"/>
        <v>108756.74098</v>
      </c>
      <c r="H108" s="2">
        <f t="shared" si="1"/>
        <v>0.64000000001396984</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262399.14</v>
      </c>
      <c r="D113" s="1">
        <f>'PR-RAS'!E117</f>
        <v>377009.5</v>
      </c>
      <c r="E113" s="1">
        <v>0</v>
      </c>
      <c r="F113" s="1">
        <v>0</v>
      </c>
      <c r="G113" s="2">
        <f t="shared" si="0"/>
        <v>113838.83168</v>
      </c>
      <c r="H113" s="2">
        <f t="shared" si="1"/>
        <v>0.64000000001396984</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187377.58</v>
      </c>
      <c r="D120" s="1">
        <f>'PR-RAS'!E124</f>
        <v>124087.4</v>
      </c>
      <c r="E120" s="1">
        <v>0</v>
      </c>
      <c r="F120" s="1">
        <v>0</v>
      </c>
      <c r="G120" s="2">
        <f t="shared" si="0"/>
        <v>51830.733219999995</v>
      </c>
      <c r="H120" s="2">
        <f t="shared" si="1"/>
        <v>0.82000000000698492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170953.74</v>
      </c>
      <c r="D121" s="1">
        <f>'PR-RAS'!E125</f>
        <v>89704.3</v>
      </c>
      <c r="E121" s="1">
        <v>0</v>
      </c>
      <c r="F121" s="1">
        <v>0</v>
      </c>
      <c r="G121" s="2">
        <f t="shared" si="0"/>
        <v>42043.480799999998</v>
      </c>
      <c r="H121" s="2">
        <f t="shared" si="1"/>
        <v>0.56000000001222361</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2162.9899999999998</v>
      </c>
      <c r="D122" s="1">
        <f>'PR-RAS'!E126</f>
        <v>1499.24</v>
      </c>
      <c r="E122" s="1">
        <v>0</v>
      </c>
      <c r="F122" s="1">
        <v>0</v>
      </c>
      <c r="G122" s="2">
        <f t="shared" si="0"/>
        <v>624.53786999999988</v>
      </c>
      <c r="H122" s="2">
        <f t="shared" si="1"/>
        <v>0.25000000000022737</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168790.75</v>
      </c>
      <c r="D123" s="1">
        <f>'PR-RAS'!E127</f>
        <v>88205.06</v>
      </c>
      <c r="E123" s="1">
        <v>0</v>
      </c>
      <c r="F123" s="1">
        <v>0</v>
      </c>
      <c r="G123" s="2">
        <f t="shared" si="0"/>
        <v>42114.506139999998</v>
      </c>
      <c r="H123" s="2">
        <f t="shared" si="1"/>
        <v>0.30999999999767169</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16423.84</v>
      </c>
      <c r="D124" s="1">
        <f>'PR-RAS'!E128</f>
        <v>34383.1</v>
      </c>
      <c r="E124" s="1">
        <v>0</v>
      </c>
      <c r="F124" s="1">
        <v>0</v>
      </c>
      <c r="G124" s="2">
        <f t="shared" si="0"/>
        <v>10478.374919999998</v>
      </c>
      <c r="H124" s="2">
        <f t="shared" si="1"/>
        <v>0.25999999999839929</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16423.84</v>
      </c>
      <c r="D125" s="1">
        <f>'PR-RAS'!E129</f>
        <v>28814.19</v>
      </c>
      <c r="E125" s="1">
        <v>0</v>
      </c>
      <c r="F125" s="1">
        <v>0</v>
      </c>
      <c r="G125" s="2">
        <f t="shared" si="0"/>
        <v>9182.4752800000006</v>
      </c>
      <c r="H125" s="2">
        <f t="shared" si="1"/>
        <v>0.34999999999854481</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5568.91</v>
      </c>
      <c r="E126" s="1">
        <v>0</v>
      </c>
      <c r="F126" s="1">
        <v>0</v>
      </c>
      <c r="G126" s="2">
        <f t="shared" si="0"/>
        <v>1392.2275</v>
      </c>
      <c r="H126" s="2">
        <f t="shared" si="1"/>
        <v>9.0000000000145519E-2</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3305934.98</v>
      </c>
      <c r="D129" s="1">
        <f>'PR-RAS'!E133</f>
        <v>4330568.17</v>
      </c>
      <c r="E129" s="1">
        <v>0</v>
      </c>
      <c r="F129" s="1">
        <v>0</v>
      </c>
      <c r="G129" s="2">
        <f t="shared" si="0"/>
        <v>1531785.1289600001</v>
      </c>
      <c r="H129" s="2">
        <f t="shared" si="1"/>
        <v>0.18999999994412065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3305934.98</v>
      </c>
      <c r="D130" s="1">
        <f>'PR-RAS'!E134</f>
        <v>4330568.17</v>
      </c>
      <c r="E130" s="1">
        <v>0</v>
      </c>
      <c r="F130" s="1">
        <v>0</v>
      </c>
      <c r="G130" s="2">
        <f t="shared" si="0"/>
        <v>1543752.20028</v>
      </c>
      <c r="H130" s="2">
        <f t="shared" si="1"/>
        <v>0.18999999994412065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3194362.05</v>
      </c>
      <c r="D131" s="1">
        <f>'PR-RAS'!E135</f>
        <v>4269540.04</v>
      </c>
      <c r="E131" s="1">
        <v>0</v>
      </c>
      <c r="F131" s="1">
        <v>0</v>
      </c>
      <c r="G131" s="2">
        <f t="shared" si="0"/>
        <v>1525347.4768999999</v>
      </c>
      <c r="H131" s="2">
        <f t="shared" si="1"/>
        <v>8.9999999850988388E-2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111572.93</v>
      </c>
      <c r="D132" s="1">
        <f>'PR-RAS'!E136</f>
        <v>61028.13</v>
      </c>
      <c r="E132" s="1">
        <v>0</v>
      </c>
      <c r="F132" s="1">
        <v>0</v>
      </c>
      <c r="G132" s="2">
        <f t="shared" si="0"/>
        <v>30605.423890000002</v>
      </c>
      <c r="H132" s="2">
        <f t="shared" si="1"/>
        <v>0.20000000000436557</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3365.32</v>
      </c>
      <c r="D135" s="1">
        <f>'PR-RAS'!E139</f>
        <v>0</v>
      </c>
      <c r="E135" s="1">
        <v>0</v>
      </c>
      <c r="F135" s="1">
        <v>0</v>
      </c>
      <c r="G135" s="2">
        <f t="shared" si="0"/>
        <v>450.95288000000005</v>
      </c>
      <c r="H135" s="2">
        <f t="shared" si="1"/>
        <v>0.32000000000016371</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3365.32</v>
      </c>
      <c r="D146" s="1">
        <f>'PR-RAS'!E150</f>
        <v>0</v>
      </c>
      <c r="E146" s="1">
        <v>0</v>
      </c>
      <c r="F146" s="1">
        <v>0</v>
      </c>
      <c r="G146" s="2">
        <f t="shared" si="0"/>
        <v>487.97140000000002</v>
      </c>
      <c r="H146" s="2">
        <f t="shared" si="1"/>
        <v>0.32000000000016371</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4524468.17</v>
      </c>
      <c r="D147" s="1">
        <f>'PR-RAS'!E151</f>
        <v>5437378.7599999998</v>
      </c>
      <c r="E147" s="1">
        <v>0</v>
      </c>
      <c r="F147" s="1">
        <v>0</v>
      </c>
      <c r="G147" s="2">
        <f t="shared" si="0"/>
        <v>2248286.9507399998</v>
      </c>
      <c r="H147" s="2">
        <f t="shared" si="1"/>
        <v>0.41000000014901161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3249617.54</v>
      </c>
      <c r="D148" s="1">
        <f>'PR-RAS'!E152</f>
        <v>3932749.06</v>
      </c>
      <c r="E148" s="1">
        <v>0</v>
      </c>
      <c r="F148" s="1">
        <v>0</v>
      </c>
      <c r="G148" s="2">
        <f t="shared" si="0"/>
        <v>1633922.00202</v>
      </c>
      <c r="H148" s="2">
        <f t="shared" si="1"/>
        <v>0.52000000001862645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2686310.11</v>
      </c>
      <c r="D149" s="1">
        <f>'PR-RAS'!E153</f>
        <v>3271774.7399999998</v>
      </c>
      <c r="E149" s="1">
        <v>0</v>
      </c>
      <c r="F149" s="1">
        <v>0</v>
      </c>
      <c r="G149" s="2">
        <f t="shared" si="0"/>
        <v>1366019.2193199999</v>
      </c>
      <c r="H149" s="2">
        <f t="shared" si="1"/>
        <v>0.37000000011175871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2685008.77</v>
      </c>
      <c r="D150" s="1">
        <f>'PR-RAS'!E154</f>
        <v>3270185.82</v>
      </c>
      <c r="E150" s="1">
        <v>0</v>
      </c>
      <c r="F150" s="1">
        <v>0</v>
      </c>
      <c r="G150" s="2">
        <f t="shared" si="0"/>
        <v>1374581.6810899999</v>
      </c>
      <c r="H150" s="2">
        <f t="shared" si="1"/>
        <v>0.41000000014901161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1301.3399999999999</v>
      </c>
      <c r="D153" s="1">
        <f>'PR-RAS'!E157</f>
        <v>1588.92</v>
      </c>
      <c r="E153" s="1">
        <v>0</v>
      </c>
      <c r="F153" s="1">
        <v>0</v>
      </c>
      <c r="G153" s="2">
        <f t="shared" si="0"/>
        <v>680.83536000000004</v>
      </c>
      <c r="H153" s="2">
        <f t="shared" si="1"/>
        <v>0.41999999999984539</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120176.42</v>
      </c>
      <c r="D154" s="1">
        <f>'PR-RAS'!E158</f>
        <v>123238.14</v>
      </c>
      <c r="E154" s="1">
        <v>0</v>
      </c>
      <c r="F154" s="1">
        <v>0</v>
      </c>
      <c r="G154" s="2">
        <f t="shared" si="0"/>
        <v>56097.863100000002</v>
      </c>
      <c r="H154" s="2">
        <f t="shared" si="1"/>
        <v>0.55999999999767169</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443131.01</v>
      </c>
      <c r="D155" s="1">
        <f>'PR-RAS'!E159</f>
        <v>537736.18000000005</v>
      </c>
      <c r="E155" s="1">
        <v>0</v>
      </c>
      <c r="F155" s="1">
        <v>0</v>
      </c>
      <c r="G155" s="2">
        <f t="shared" si="0"/>
        <v>233864.91898000002</v>
      </c>
      <c r="H155" s="2">
        <f t="shared" si="1"/>
        <v>0.19000000006053597</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443131.01</v>
      </c>
      <c r="D157" s="1">
        <f>'PR-RAS'!E161</f>
        <v>537736.18000000005</v>
      </c>
      <c r="E157" s="1">
        <v>0</v>
      </c>
      <c r="F157" s="1">
        <v>0</v>
      </c>
      <c r="G157" s="2">
        <f t="shared" si="0"/>
        <v>236902.12572000001</v>
      </c>
      <c r="H157" s="2">
        <f t="shared" si="1"/>
        <v>0.19000000006053597</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1009280.72</v>
      </c>
      <c r="D159" s="1">
        <f>'PR-RAS'!E163</f>
        <v>1316839.7000000002</v>
      </c>
      <c r="E159" s="1">
        <v>0</v>
      </c>
      <c r="F159" s="1">
        <v>0</v>
      </c>
      <c r="G159" s="2">
        <f t="shared" si="0"/>
        <v>575587.69896000007</v>
      </c>
      <c r="H159" s="2">
        <f t="shared" si="1"/>
        <v>0.57999999984167516</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249944.02000000002</v>
      </c>
      <c r="D160" s="1">
        <f>'PR-RAS'!E164</f>
        <v>269039.96000000002</v>
      </c>
      <c r="E160" s="1">
        <v>0</v>
      </c>
      <c r="F160" s="1">
        <v>0</v>
      </c>
      <c r="G160" s="2">
        <f t="shared" si="0"/>
        <v>125295.80646000001</v>
      </c>
      <c r="H160" s="2">
        <f t="shared" si="1"/>
        <v>5.9999999997671694E-2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175179.07</v>
      </c>
      <c r="D161" s="1">
        <f>'PR-RAS'!E165</f>
        <v>164651.81</v>
      </c>
      <c r="E161" s="1">
        <v>0</v>
      </c>
      <c r="F161" s="1">
        <v>0</v>
      </c>
      <c r="G161" s="2">
        <f t="shared" si="0"/>
        <v>80717.2304</v>
      </c>
      <c r="H161" s="2">
        <f t="shared" si="1"/>
        <v>0.26000000000931323</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54661.19</v>
      </c>
      <c r="D162" s="1">
        <f>'PR-RAS'!E166</f>
        <v>55524.83</v>
      </c>
      <c r="E162" s="1">
        <v>0</v>
      </c>
      <c r="F162" s="1">
        <v>0</v>
      </c>
      <c r="G162" s="2">
        <f t="shared" si="0"/>
        <v>26679.44685</v>
      </c>
      <c r="H162" s="2">
        <f t="shared" si="1"/>
        <v>0.36000000000058208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20103.759999999998</v>
      </c>
      <c r="D163" s="1">
        <f>'PR-RAS'!E167</f>
        <v>48863.32</v>
      </c>
      <c r="E163" s="1">
        <v>0</v>
      </c>
      <c r="F163" s="1">
        <v>0</v>
      </c>
      <c r="G163" s="2">
        <f t="shared" si="0"/>
        <v>19088.524799999999</v>
      </c>
      <c r="H163" s="2">
        <f t="shared" si="1"/>
        <v>0.56000000000130967</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247079.7</v>
      </c>
      <c r="D165" s="1">
        <f>'PR-RAS'!E169</f>
        <v>256447.64</v>
      </c>
      <c r="E165" s="1">
        <v>0</v>
      </c>
      <c r="F165" s="1">
        <v>0</v>
      </c>
      <c r="G165" s="2">
        <f t="shared" si="0"/>
        <v>124635.89672</v>
      </c>
      <c r="H165" s="2">
        <f t="shared" si="1"/>
        <v>0.65999999997438863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38302</v>
      </c>
      <c r="D166" s="1">
        <f>'PR-RAS'!E170</f>
        <v>40809.660000000003</v>
      </c>
      <c r="E166" s="1">
        <v>0</v>
      </c>
      <c r="F166" s="1">
        <v>0</v>
      </c>
      <c r="G166" s="2">
        <f t="shared" si="0"/>
        <v>19787.017800000001</v>
      </c>
      <c r="H166" s="2">
        <f t="shared" si="1"/>
        <v>0.33999999999650754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102172</v>
      </c>
      <c r="D167" s="1">
        <f>'PR-RAS'!E171</f>
        <v>102996.69</v>
      </c>
      <c r="E167" s="1">
        <v>0</v>
      </c>
      <c r="F167" s="1">
        <v>0</v>
      </c>
      <c r="G167" s="2">
        <f t="shared" si="0"/>
        <v>51155.453080000007</v>
      </c>
      <c r="H167" s="2">
        <f t="shared" si="1"/>
        <v>0.30999999999767169</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86381.5</v>
      </c>
      <c r="D168" s="1">
        <f>'PR-RAS'!E172</f>
        <v>91571.35</v>
      </c>
      <c r="E168" s="1">
        <v>0</v>
      </c>
      <c r="F168" s="1">
        <v>0</v>
      </c>
      <c r="G168" s="2">
        <f t="shared" si="0"/>
        <v>45010.541400000002</v>
      </c>
      <c r="H168" s="2">
        <f t="shared" si="1"/>
        <v>0.85000000000582077</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9719.57</v>
      </c>
      <c r="D169" s="1">
        <f>'PR-RAS'!E173</f>
        <v>8394.8700000000008</v>
      </c>
      <c r="E169" s="1">
        <v>0</v>
      </c>
      <c r="F169" s="1">
        <v>0</v>
      </c>
      <c r="G169" s="2">
        <f t="shared" si="0"/>
        <v>4453.5640800000001</v>
      </c>
      <c r="H169" s="2">
        <f t="shared" si="1"/>
        <v>0.55999999999949068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8872.56</v>
      </c>
      <c r="D170" s="1">
        <f>'PR-RAS'!E174</f>
        <v>11230.18</v>
      </c>
      <c r="E170" s="1">
        <v>0</v>
      </c>
      <c r="F170" s="1">
        <v>0</v>
      </c>
      <c r="G170" s="2">
        <f t="shared" si="0"/>
        <v>5295.2634799999996</v>
      </c>
      <c r="H170" s="2">
        <f t="shared" si="1"/>
        <v>0.62000000000080036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1444.89</v>
      </c>
      <c r="E171" s="1">
        <v>0</v>
      </c>
      <c r="F171" s="1">
        <v>0</v>
      </c>
      <c r="G171" s="2">
        <f t="shared" si="0"/>
        <v>491.26260000000008</v>
      </c>
      <c r="H171" s="2">
        <f t="shared" si="1"/>
        <v>0.10999999999989996</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1632.07</v>
      </c>
      <c r="D172" s="1">
        <f>'PR-RAS'!E176</f>
        <v>0</v>
      </c>
      <c r="E172" s="1">
        <v>0</v>
      </c>
      <c r="F172" s="1">
        <v>0</v>
      </c>
      <c r="G172" s="2">
        <f t="shared" si="0"/>
        <v>279.08397000000002</v>
      </c>
      <c r="H172" s="2">
        <f t="shared" si="1"/>
        <v>6.9999999999936335E-2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328845</v>
      </c>
      <c r="D173" s="1">
        <f>'PR-RAS'!E177</f>
        <v>576397.27</v>
      </c>
      <c r="E173" s="1">
        <v>0</v>
      </c>
      <c r="F173" s="1">
        <v>0</v>
      </c>
      <c r="G173" s="2">
        <f t="shared" si="0"/>
        <v>254842.00087999998</v>
      </c>
      <c r="H173" s="2">
        <f t="shared" si="1"/>
        <v>0.27000000001862645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13653.32</v>
      </c>
      <c r="D174" s="1">
        <f>'PR-RAS'!E178</f>
        <v>16580.46</v>
      </c>
      <c r="E174" s="1">
        <v>0</v>
      </c>
      <c r="F174" s="1">
        <v>0</v>
      </c>
      <c r="G174" s="2">
        <f t="shared" si="0"/>
        <v>8098.863519999999</v>
      </c>
      <c r="H174" s="2">
        <f t="shared" si="1"/>
        <v>0.77999999999883585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57802.92</v>
      </c>
      <c r="D175" s="1">
        <f>'PR-RAS'!E179</f>
        <v>268301.64</v>
      </c>
      <c r="E175" s="1">
        <v>0</v>
      </c>
      <c r="F175" s="1">
        <v>0</v>
      </c>
      <c r="G175" s="2">
        <f t="shared" si="0"/>
        <v>103426.67880000001</v>
      </c>
      <c r="H175" s="2">
        <f t="shared" si="1"/>
        <v>0.43999999998777639</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28656.77</v>
      </c>
      <c r="D176" s="1">
        <f>'PR-RAS'!E180</f>
        <v>49737.81</v>
      </c>
      <c r="E176" s="1">
        <v>0</v>
      </c>
      <c r="F176" s="1">
        <v>0</v>
      </c>
      <c r="G176" s="2">
        <f t="shared" si="0"/>
        <v>22423.168249999999</v>
      </c>
      <c r="H176" s="2">
        <f t="shared" si="1"/>
        <v>0.42000000000189175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7945.93</v>
      </c>
      <c r="D177" s="1">
        <f>'PR-RAS'!E181</f>
        <v>10904.23</v>
      </c>
      <c r="E177" s="1">
        <v>0</v>
      </c>
      <c r="F177" s="1">
        <v>0</v>
      </c>
      <c r="G177" s="2">
        <f t="shared" si="0"/>
        <v>5236.7726399999992</v>
      </c>
      <c r="H177" s="2">
        <f t="shared" si="1"/>
        <v>0.2999999999992724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5888.58</v>
      </c>
      <c r="D178" s="1">
        <f>'PR-RAS'!E182</f>
        <v>18255.060000000001</v>
      </c>
      <c r="E178" s="1">
        <v>0</v>
      </c>
      <c r="F178" s="1">
        <v>0</v>
      </c>
      <c r="G178" s="2">
        <f t="shared" si="0"/>
        <v>7504.5699000000004</v>
      </c>
      <c r="H178" s="2">
        <f t="shared" si="1"/>
        <v>0.48000000000138243</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54665.86</v>
      </c>
      <c r="D179" s="1">
        <f>'PR-RAS'!E183</f>
        <v>7585.93</v>
      </c>
      <c r="E179" s="1">
        <v>0</v>
      </c>
      <c r="F179" s="1">
        <v>0</v>
      </c>
      <c r="G179" s="2">
        <f t="shared" si="0"/>
        <v>12431.114159999999</v>
      </c>
      <c r="H179" s="2">
        <f t="shared" si="1"/>
        <v>0.20999999999912689</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118395.27</v>
      </c>
      <c r="D180" s="1">
        <f>'PR-RAS'!E184</f>
        <v>157418.1</v>
      </c>
      <c r="E180" s="1">
        <v>0</v>
      </c>
      <c r="F180" s="1">
        <v>0</v>
      </c>
      <c r="G180" s="2">
        <f t="shared" si="0"/>
        <v>77548.433130000005</v>
      </c>
      <c r="H180" s="2">
        <f t="shared" si="1"/>
        <v>0.3700000000098953</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13094.07</v>
      </c>
      <c r="D181" s="1">
        <f>'PR-RAS'!E185</f>
        <v>8935.14</v>
      </c>
      <c r="E181" s="1">
        <v>0</v>
      </c>
      <c r="F181" s="1">
        <v>0</v>
      </c>
      <c r="G181" s="2">
        <f t="shared" si="0"/>
        <v>5573.5829999999996</v>
      </c>
      <c r="H181" s="2">
        <f t="shared" si="1"/>
        <v>0.20999999999912689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28742.28</v>
      </c>
      <c r="D182" s="1">
        <f>'PR-RAS'!E186</f>
        <v>38678.9</v>
      </c>
      <c r="E182" s="1">
        <v>0</v>
      </c>
      <c r="F182" s="1">
        <v>0</v>
      </c>
      <c r="G182" s="2">
        <f t="shared" si="0"/>
        <v>19204.11448</v>
      </c>
      <c r="H182" s="2">
        <f t="shared" si="1"/>
        <v>0.37999999999738066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19712.68</v>
      </c>
      <c r="D183" s="1">
        <f>'PR-RAS'!E187</f>
        <v>23478.959999999999</v>
      </c>
      <c r="E183" s="1">
        <v>0</v>
      </c>
      <c r="F183" s="1">
        <v>0</v>
      </c>
      <c r="G183" s="2">
        <f t="shared" si="0"/>
        <v>12134.049200000001</v>
      </c>
      <c r="H183" s="2">
        <f t="shared" si="1"/>
        <v>0.36000000000058208</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163699.32</v>
      </c>
      <c r="D184" s="1">
        <f>'PR-RAS'!E188</f>
        <v>191475.87</v>
      </c>
      <c r="E184" s="1">
        <v>0</v>
      </c>
      <c r="F184" s="1">
        <v>0</v>
      </c>
      <c r="G184" s="2">
        <f t="shared" si="0"/>
        <v>100037.14398000001</v>
      </c>
      <c r="H184" s="2">
        <f t="shared" si="1"/>
        <v>0.45000000001164153</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30243.98</v>
      </c>
      <c r="D187" s="1">
        <f>'PR-RAS'!E191</f>
        <v>34876.239999999998</v>
      </c>
      <c r="E187" s="1">
        <v>0</v>
      </c>
      <c r="F187" s="1">
        <v>0</v>
      </c>
      <c r="G187" s="2">
        <f t="shared" si="0"/>
        <v>18599.341559999997</v>
      </c>
      <c r="H187" s="2">
        <f t="shared" si="1"/>
        <v>0.25999999999839929</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2112.6999999999998</v>
      </c>
      <c r="D188" s="1">
        <f>'PR-RAS'!E192</f>
        <v>2311.69</v>
      </c>
      <c r="E188" s="1">
        <v>0</v>
      </c>
      <c r="F188" s="1">
        <v>0</v>
      </c>
      <c r="G188" s="2">
        <f t="shared" si="0"/>
        <v>1259.64696</v>
      </c>
      <c r="H188" s="2">
        <f t="shared" si="1"/>
        <v>0.61000000000012733</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3663.52</v>
      </c>
      <c r="D189" s="1">
        <f>'PR-RAS'!E193</f>
        <v>2332.62</v>
      </c>
      <c r="E189" s="1">
        <v>0</v>
      </c>
      <c r="F189" s="1">
        <v>0</v>
      </c>
      <c r="G189" s="2">
        <f t="shared" si="0"/>
        <v>1565.8068800000001</v>
      </c>
      <c r="H189" s="2">
        <f t="shared" si="1"/>
        <v>0.86000000000012733</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929.91</v>
      </c>
      <c r="D190" s="1">
        <f>'PR-RAS'!E194</f>
        <v>0</v>
      </c>
      <c r="E190" s="1">
        <v>0</v>
      </c>
      <c r="F190" s="1">
        <v>0</v>
      </c>
      <c r="G190" s="2">
        <f t="shared" si="0"/>
        <v>175.75298999999998</v>
      </c>
      <c r="H190" s="2">
        <f t="shared" si="1"/>
        <v>9.0000000000031832E-2</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126749.21</v>
      </c>
      <c r="D191" s="1">
        <f>'PR-RAS'!E195</f>
        <v>151955.32</v>
      </c>
      <c r="E191" s="1">
        <v>0</v>
      </c>
      <c r="F191" s="1">
        <v>0</v>
      </c>
      <c r="G191" s="2">
        <f t="shared" si="0"/>
        <v>81825.371500000008</v>
      </c>
      <c r="H191" s="2">
        <f t="shared" si="1"/>
        <v>0.53000000001338776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6867.4500000000007</v>
      </c>
      <c r="D192" s="1">
        <f>'PR-RAS'!E196</f>
        <v>8146.55</v>
      </c>
      <c r="E192" s="1">
        <v>0</v>
      </c>
      <c r="F192" s="1">
        <v>0</v>
      </c>
      <c r="G192" s="2">
        <f t="shared" si="0"/>
        <v>4423.6650500000005</v>
      </c>
      <c r="H192" s="2">
        <f t="shared" si="1"/>
        <v>0.9000000000005457</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6867.4500000000007</v>
      </c>
      <c r="D206" s="1">
        <f>'PR-RAS'!E210</f>
        <v>8146.55</v>
      </c>
      <c r="E206" s="1">
        <v>0</v>
      </c>
      <c r="F206" s="1">
        <v>0</v>
      </c>
      <c r="G206" s="2">
        <f t="shared" si="0"/>
        <v>4747.9127500000004</v>
      </c>
      <c r="H206" s="2">
        <f t="shared" si="1"/>
        <v>0.9000000000005457</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6757.77</v>
      </c>
      <c r="D207" s="1">
        <f>'PR-RAS'!E211</f>
        <v>7808.81</v>
      </c>
      <c r="E207" s="1">
        <v>0</v>
      </c>
      <c r="F207" s="1">
        <v>0</v>
      </c>
      <c r="G207" s="2">
        <f t="shared" si="0"/>
        <v>4609.3303399999995</v>
      </c>
      <c r="H207" s="2">
        <f t="shared" si="1"/>
        <v>0.41999999999916326</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78.52</v>
      </c>
      <c r="D208" s="1">
        <f>'PR-RAS'!E212</f>
        <v>1.87</v>
      </c>
      <c r="E208" s="1">
        <v>0</v>
      </c>
      <c r="F208" s="1">
        <v>0</v>
      </c>
      <c r="G208" s="2">
        <f t="shared" si="0"/>
        <v>17.027819999999998</v>
      </c>
      <c r="H208" s="2">
        <f t="shared" si="1"/>
        <v>0.61000000000000387</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17</v>
      </c>
      <c r="D209" s="1">
        <f>'PR-RAS'!E213</f>
        <v>335.87</v>
      </c>
      <c r="E209" s="1">
        <v>0</v>
      </c>
      <c r="F209" s="1">
        <v>0</v>
      </c>
      <c r="G209" s="2">
        <f t="shared" si="0"/>
        <v>143.25791999999998</v>
      </c>
      <c r="H209" s="2">
        <f t="shared" si="1"/>
        <v>0.12999999999999545</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14.16</v>
      </c>
      <c r="D210" s="1">
        <f>'PR-RAS'!E214</f>
        <v>0</v>
      </c>
      <c r="E210" s="1">
        <v>0</v>
      </c>
      <c r="F210" s="1">
        <v>0</v>
      </c>
      <c r="G210" s="2">
        <f t="shared" si="0"/>
        <v>2.9594399999999998</v>
      </c>
      <c r="H210" s="2">
        <f t="shared" si="1"/>
        <v>0.16000000000000014</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1024.8400000000001</v>
      </c>
      <c r="D220" s="1">
        <f>'PR-RAS'!E224</f>
        <v>0</v>
      </c>
      <c r="E220" s="1">
        <v>0</v>
      </c>
      <c r="F220" s="1">
        <v>0</v>
      </c>
      <c r="G220" s="2">
        <f t="shared" si="0"/>
        <v>224.43996000000004</v>
      </c>
      <c r="H220" s="2">
        <f t="shared" si="1"/>
        <v>0.15999999999985448</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1024.8400000000001</v>
      </c>
      <c r="D243" s="1">
        <f>'PR-RAS'!E247</f>
        <v>0</v>
      </c>
      <c r="E243" s="1">
        <v>0</v>
      </c>
      <c r="F243" s="1">
        <v>0</v>
      </c>
      <c r="G243" s="2">
        <f t="shared" si="0"/>
        <v>248.01128000000003</v>
      </c>
      <c r="H243" s="2">
        <f t="shared" si="1"/>
        <v>0.15999999999985448</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500</v>
      </c>
      <c r="D244" s="1">
        <f>'PR-RAS'!E248</f>
        <v>0</v>
      </c>
      <c r="E244" s="1">
        <v>0</v>
      </c>
      <c r="F244" s="1">
        <v>0</v>
      </c>
      <c r="G244" s="2">
        <f t="shared" si="0"/>
        <v>121.5</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524.84</v>
      </c>
      <c r="D246" s="1">
        <f>'PR-RAS'!E250</f>
        <v>0</v>
      </c>
      <c r="E246" s="1">
        <v>0</v>
      </c>
      <c r="F246" s="1">
        <v>0</v>
      </c>
      <c r="G246" s="2">
        <f t="shared" si="0"/>
        <v>128.58580000000001</v>
      </c>
      <c r="H246" s="2">
        <f t="shared" si="1"/>
        <v>0.15999999999996817</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257677.62</v>
      </c>
      <c r="D248" s="1">
        <f>'PR-RAS'!E252</f>
        <v>179643.45</v>
      </c>
      <c r="E248" s="1">
        <v>0</v>
      </c>
      <c r="F248" s="1">
        <v>0</v>
      </c>
      <c r="G248" s="2">
        <f t="shared" si="0"/>
        <v>152390.23644000001</v>
      </c>
      <c r="H248" s="2">
        <f t="shared" si="1"/>
        <v>0.83000000001629815</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257677.62</v>
      </c>
      <c r="D255" s="1">
        <f>'PR-RAS'!E259</f>
        <v>179643.45</v>
      </c>
      <c r="E255" s="1">
        <v>0</v>
      </c>
      <c r="F255" s="1">
        <v>0</v>
      </c>
      <c r="G255" s="2">
        <f t="shared" si="0"/>
        <v>156708.98808000001</v>
      </c>
      <c r="H255" s="2">
        <f t="shared" si="1"/>
        <v>0.83000000001629815</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257677.62</v>
      </c>
      <c r="D256" s="1">
        <f>'PR-RAS'!E260</f>
        <v>179643.45</v>
      </c>
      <c r="E256" s="1">
        <v>0</v>
      </c>
      <c r="F256" s="1">
        <v>0</v>
      </c>
      <c r="G256" s="2">
        <f t="shared" si="0"/>
        <v>157325.95260000002</v>
      </c>
      <c r="H256" s="2">
        <f t="shared" si="1"/>
        <v>0.83000000001629815</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4524468.17</v>
      </c>
      <c r="D285" s="1">
        <f>'PR-RAS'!E289</f>
        <v>5437378.7599999998</v>
      </c>
      <c r="E285" s="1">
        <v>0</v>
      </c>
      <c r="F285" s="1">
        <v>0</v>
      </c>
      <c r="G285" s="2">
        <f t="shared" si="8"/>
        <v>4373380.0959599996</v>
      </c>
      <c r="H285" s="2">
        <f t="shared" si="9"/>
        <v>0.41000000014901161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419753.83000000007</v>
      </c>
      <c r="D286" s="1">
        <f>'PR-RAS'!E290</f>
        <v>281662.8599999994</v>
      </c>
      <c r="E286" s="1">
        <v>0</v>
      </c>
      <c r="F286" s="1">
        <v>0</v>
      </c>
      <c r="G286" s="2">
        <f t="shared" si="8"/>
        <v>280177.67174999963</v>
      </c>
      <c r="H286" s="2">
        <f t="shared" si="9"/>
        <v>0.31000000052154064</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1506470.67</v>
      </c>
      <c r="D288" s="1">
        <f>'PR-RAS'!E292</f>
        <v>1566937.71</v>
      </c>
      <c r="E288" s="1">
        <v>0</v>
      </c>
      <c r="F288" s="1">
        <v>0</v>
      </c>
      <c r="G288" s="2">
        <f t="shared" si="8"/>
        <v>1331779.3278299998</v>
      </c>
      <c r="H288" s="2">
        <f t="shared" si="9"/>
        <v>0.62000000011175871</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695.25</v>
      </c>
      <c r="D291" s="1">
        <f>'PR-RAS'!E295</f>
        <v>819.14</v>
      </c>
      <c r="E291" s="1">
        <v>0</v>
      </c>
      <c r="F291" s="1">
        <v>0</v>
      </c>
      <c r="G291" s="2">
        <f t="shared" si="8"/>
        <v>676.72369999999989</v>
      </c>
      <c r="H291" s="2">
        <f t="shared" si="9"/>
        <v>0.38999999999998636</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320.89999999999998</v>
      </c>
      <c r="D293" s="1">
        <f>'PR-RAS'!E298</f>
        <v>91.92</v>
      </c>
      <c r="E293" s="1">
        <v>0</v>
      </c>
      <c r="F293" s="1">
        <v>0</v>
      </c>
      <c r="G293" s="2">
        <f t="shared" si="8"/>
        <v>147.38407999999998</v>
      </c>
      <c r="H293" s="2">
        <f t="shared" si="9"/>
        <v>0.18000000000002103</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320.89999999999998</v>
      </c>
      <c r="D306" s="1">
        <f>'PR-RAS'!E311</f>
        <v>91.92</v>
      </c>
      <c r="E306" s="1">
        <v>0</v>
      </c>
      <c r="F306" s="1">
        <v>0</v>
      </c>
      <c r="G306" s="2">
        <f t="shared" si="8"/>
        <v>153.94569999999999</v>
      </c>
      <c r="H306" s="2">
        <f t="shared" si="9"/>
        <v>0.18000000000002103</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320.89999999999998</v>
      </c>
      <c r="D307" s="1">
        <f>'PR-RAS'!E312</f>
        <v>91.92</v>
      </c>
      <c r="E307" s="1">
        <v>0</v>
      </c>
      <c r="F307" s="1">
        <v>0</v>
      </c>
      <c r="G307" s="2">
        <f t="shared" si="8"/>
        <v>154.45043999999999</v>
      </c>
      <c r="H307" s="2">
        <f t="shared" si="9"/>
        <v>0.18000000000002103</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320.89999999999998</v>
      </c>
      <c r="D308" s="1">
        <f>'PR-RAS'!E313</f>
        <v>91.92</v>
      </c>
      <c r="E308" s="1">
        <v>0</v>
      </c>
      <c r="F308" s="1">
        <v>0</v>
      </c>
      <c r="G308" s="2">
        <f t="shared" si="8"/>
        <v>154.95518000000001</v>
      </c>
      <c r="H308" s="2">
        <f t="shared" si="9"/>
        <v>0.18000000000002103</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358957.89000000007</v>
      </c>
      <c r="D345" s="1">
        <f>'PR-RAS'!E350</f>
        <v>235977.12</v>
      </c>
      <c r="E345" s="1">
        <v>0</v>
      </c>
      <c r="F345" s="1">
        <v>0</v>
      </c>
      <c r="G345" s="2">
        <f t="shared" si="8"/>
        <v>285833.77272000001</v>
      </c>
      <c r="H345" s="2">
        <f t="shared" si="9"/>
        <v>0.22999999992316589</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1142.6500000000001</v>
      </c>
      <c r="D346" s="1">
        <f>'PR-RAS'!E351</f>
        <v>0</v>
      </c>
      <c r="E346" s="1">
        <v>0</v>
      </c>
      <c r="F346" s="1">
        <v>0</v>
      </c>
      <c r="G346" s="2">
        <f t="shared" si="8"/>
        <v>394.21424999999999</v>
      </c>
      <c r="H346" s="2">
        <f t="shared" si="9"/>
        <v>0.34999999999990905</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1142.6500000000001</v>
      </c>
      <c r="D351" s="1">
        <f>'PR-RAS'!E356</f>
        <v>0</v>
      </c>
      <c r="E351" s="1">
        <v>0</v>
      </c>
      <c r="F351" s="1">
        <v>0</v>
      </c>
      <c r="G351" s="2">
        <f t="shared" si="8"/>
        <v>399.92750000000001</v>
      </c>
      <c r="H351" s="2">
        <f t="shared" si="9"/>
        <v>0.34999999999990905</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1142.6500000000001</v>
      </c>
      <c r="D355" s="1">
        <f>'PR-RAS'!E360</f>
        <v>0</v>
      </c>
      <c r="E355" s="1">
        <v>0</v>
      </c>
      <c r="F355" s="1">
        <v>0</v>
      </c>
      <c r="G355" s="2">
        <f t="shared" si="8"/>
        <v>404.49810000000002</v>
      </c>
      <c r="H355" s="2">
        <f t="shared" si="9"/>
        <v>0.34999999999990905</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357815.24000000005</v>
      </c>
      <c r="D358" s="1">
        <f>'PR-RAS'!E363</f>
        <v>235977.12</v>
      </c>
      <c r="E358" s="1">
        <v>0</v>
      </c>
      <c r="F358" s="1">
        <v>0</v>
      </c>
      <c r="G358" s="2">
        <f t="shared" si="8"/>
        <v>296227.70435999997</v>
      </c>
      <c r="H358" s="2">
        <f t="shared" si="9"/>
        <v>0.36000000004423782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354068.53</v>
      </c>
      <c r="D364" s="1">
        <f>'PR-RAS'!E369</f>
        <v>231786.05</v>
      </c>
      <c r="E364" s="1">
        <v>0</v>
      </c>
      <c r="F364" s="1">
        <v>0</v>
      </c>
      <c r="G364" s="2">
        <f t="shared" si="8"/>
        <v>296803.54868999997</v>
      </c>
      <c r="H364" s="2">
        <f t="shared" si="9"/>
        <v>0.51999999996041879</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41342.97</v>
      </c>
      <c r="D365" s="1">
        <f>'PR-RAS'!E370</f>
        <v>45998.12</v>
      </c>
      <c r="E365" s="1">
        <v>0</v>
      </c>
      <c r="F365" s="1">
        <v>0</v>
      </c>
      <c r="G365" s="2">
        <f t="shared" si="8"/>
        <v>48535.472440000005</v>
      </c>
      <c r="H365" s="2">
        <f t="shared" si="9"/>
        <v>0.15000000000145519</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550</v>
      </c>
      <c r="D366" s="1">
        <f>'PR-RAS'!E371</f>
        <v>7576.11</v>
      </c>
      <c r="E366" s="1">
        <v>0</v>
      </c>
      <c r="F366" s="1">
        <v>0</v>
      </c>
      <c r="G366" s="2">
        <f t="shared" si="8"/>
        <v>5731.3102999999992</v>
      </c>
      <c r="H366" s="2">
        <f t="shared" si="9"/>
        <v>0.10999999999967258</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27325.06</v>
      </c>
      <c r="D367" s="1">
        <f>'PR-RAS'!E372</f>
        <v>21534.45</v>
      </c>
      <c r="E367" s="1">
        <v>0</v>
      </c>
      <c r="F367" s="1">
        <v>0</v>
      </c>
      <c r="G367" s="2">
        <f t="shared" si="8"/>
        <v>25764.18936</v>
      </c>
      <c r="H367" s="2">
        <f t="shared" si="9"/>
        <v>0.51000000000203727</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81185.679999999993</v>
      </c>
      <c r="D368" s="1">
        <f>'PR-RAS'!E373</f>
        <v>40163.67</v>
      </c>
      <c r="E368" s="1">
        <v>0</v>
      </c>
      <c r="F368" s="1">
        <v>0</v>
      </c>
      <c r="G368" s="2">
        <f t="shared" si="8"/>
        <v>59275.278339999997</v>
      </c>
      <c r="H368" s="2">
        <f t="shared" si="9"/>
        <v>0.65000000000873115</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87067.99</v>
      </c>
      <c r="D369" s="1">
        <f>'PR-RAS'!E374</f>
        <v>81122.33</v>
      </c>
      <c r="E369" s="1">
        <v>0</v>
      </c>
      <c r="F369" s="1">
        <v>0</v>
      </c>
      <c r="G369" s="2">
        <f t="shared" si="8"/>
        <v>91747.055200000003</v>
      </c>
      <c r="H369" s="2">
        <f t="shared" si="9"/>
        <v>0.33999999999650754</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35391.370000000003</v>
      </c>
      <c r="E370" s="1">
        <v>0</v>
      </c>
      <c r="F370" s="1">
        <v>0</v>
      </c>
      <c r="G370" s="2">
        <f t="shared" si="8"/>
        <v>26118.83106</v>
      </c>
      <c r="H370" s="2">
        <f t="shared" si="9"/>
        <v>0.37000000000261934</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116596.83</v>
      </c>
      <c r="D371" s="1">
        <f>'PR-RAS'!E376</f>
        <v>0</v>
      </c>
      <c r="E371" s="1">
        <v>0</v>
      </c>
      <c r="F371" s="1">
        <v>0</v>
      </c>
      <c r="G371" s="2">
        <f t="shared" si="8"/>
        <v>43140.827100000002</v>
      </c>
      <c r="H371" s="2">
        <f t="shared" si="9"/>
        <v>0.16999999999825377</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3746.71</v>
      </c>
      <c r="D378" s="1">
        <f>'PR-RAS'!E383</f>
        <v>4191.07</v>
      </c>
      <c r="E378" s="1">
        <v>0</v>
      </c>
      <c r="F378" s="1">
        <v>0</v>
      </c>
      <c r="G378" s="2">
        <f t="shared" si="8"/>
        <v>4572.5764499999996</v>
      </c>
      <c r="H378" s="2">
        <f t="shared" si="9"/>
        <v>0.35999999999967258</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3746.71</v>
      </c>
      <c r="D379" s="1">
        <f>'PR-RAS'!E384</f>
        <v>4191.07</v>
      </c>
      <c r="E379" s="1">
        <v>0</v>
      </c>
      <c r="F379" s="1">
        <v>0</v>
      </c>
      <c r="G379" s="2">
        <f t="shared" si="8"/>
        <v>4584.7052999999996</v>
      </c>
      <c r="H379" s="2">
        <f t="shared" si="9"/>
        <v>0.35999999999967258</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358636.99000000005</v>
      </c>
      <c r="D403" s="1">
        <f>'PR-RAS'!E408</f>
        <v>235885.19999999998</v>
      </c>
      <c r="E403" s="1">
        <v>0</v>
      </c>
      <c r="F403" s="1">
        <v>0</v>
      </c>
      <c r="G403" s="2">
        <f t="shared" si="8"/>
        <v>333823.77078000002</v>
      </c>
      <c r="H403" s="2">
        <f t="shared" si="9"/>
        <v>0.20999999993364327</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4944542.9000000004</v>
      </c>
      <c r="D407" s="1">
        <f>'PR-RAS'!E412</f>
        <v>5719133.5399999991</v>
      </c>
      <c r="E407" s="1">
        <v>0</v>
      </c>
      <c r="F407" s="1">
        <v>0</v>
      </c>
      <c r="G407" s="2">
        <f t="shared" si="8"/>
        <v>6651420.85188</v>
      </c>
      <c r="H407" s="2">
        <f t="shared" si="9"/>
        <v>0.56000000052154064</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4883426.0599999996</v>
      </c>
      <c r="D408" s="1">
        <f>'PR-RAS'!E413</f>
        <v>5673355.8799999999</v>
      </c>
      <c r="E408" s="1">
        <v>0</v>
      </c>
      <c r="F408" s="1">
        <v>0</v>
      </c>
      <c r="G408" s="2">
        <f t="shared" si="8"/>
        <v>6605666.0927399993</v>
      </c>
      <c r="H408" s="2">
        <f t="shared" si="9"/>
        <v>0.17999999970197678</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61116.840000000782</v>
      </c>
      <c r="D409" s="1">
        <f>'PR-RAS'!E414</f>
        <v>45777.659999999218</v>
      </c>
      <c r="E409" s="1">
        <v>0</v>
      </c>
      <c r="F409" s="1">
        <v>0</v>
      </c>
      <c r="G409" s="2">
        <f t="shared" si="8"/>
        <v>62290.241279999675</v>
      </c>
      <c r="H409" s="2">
        <f t="shared" si="9"/>
        <v>0.5</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1506470.67</v>
      </c>
      <c r="D411" s="1">
        <f>'PR-RAS'!E416</f>
        <v>1566937.71</v>
      </c>
      <c r="E411" s="1">
        <v>0</v>
      </c>
      <c r="F411" s="1">
        <v>0</v>
      </c>
      <c r="G411" s="2">
        <f t="shared" si="8"/>
        <v>1902541.8968999998</v>
      </c>
      <c r="H411" s="2">
        <f t="shared" si="9"/>
        <v>0.62000000011175871</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4944542.9000000004</v>
      </c>
      <c r="D633" s="1">
        <f>'PR-RAS'!E639</f>
        <v>5719133.5399999991</v>
      </c>
      <c r="E633" s="1">
        <v>0</v>
      </c>
      <c r="F633" s="1">
        <v>0</v>
      </c>
      <c r="G633" s="2">
        <f t="shared" si="10"/>
        <v>10353935.907359999</v>
      </c>
      <c r="H633" s="2">
        <f t="shared" si="11"/>
        <v>0.56000000052154064</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4883426.0599999996</v>
      </c>
      <c r="D634" s="1">
        <f>'PR-RAS'!E640</f>
        <v>5673355.8799999999</v>
      </c>
      <c r="E634" s="1">
        <v>0</v>
      </c>
      <c r="F634" s="1">
        <v>0</v>
      </c>
      <c r="G634" s="2">
        <f t="shared" si="10"/>
        <v>10273677.24006</v>
      </c>
      <c r="H634" s="2">
        <f t="shared" si="11"/>
        <v>0.17999999970197678</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61116.840000000782</v>
      </c>
      <c r="D635" s="1">
        <f>'PR-RAS'!E641</f>
        <v>45777.659999999218</v>
      </c>
      <c r="E635" s="1">
        <v>0</v>
      </c>
      <c r="F635" s="1">
        <v>0</v>
      </c>
      <c r="G635" s="2">
        <f t="shared" si="10"/>
        <v>96794.149439999499</v>
      </c>
      <c r="H635" s="2">
        <f t="shared" si="11"/>
        <v>0.5</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1506470.67</v>
      </c>
      <c r="D637" s="1">
        <f>'PR-RAS'!E643</f>
        <v>1566937.71</v>
      </c>
      <c r="E637" s="1">
        <v>0</v>
      </c>
      <c r="F637" s="1">
        <v>0</v>
      </c>
      <c r="G637" s="2">
        <f t="shared" si="10"/>
        <v>2951260.1132399999</v>
      </c>
      <c r="H637" s="2">
        <f t="shared" si="11"/>
        <v>0.62000000011175871</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1567587.5100000007</v>
      </c>
      <c r="D639" s="1">
        <f>'PR-RAS'!E645</f>
        <v>1612715.3699999992</v>
      </c>
      <c r="E639" s="1">
        <v>0</v>
      </c>
      <c r="F639" s="1">
        <v>0</v>
      </c>
      <c r="G639" s="2">
        <f t="shared" si="10"/>
        <v>3057945.6434999993</v>
      </c>
      <c r="H639" s="2">
        <f t="shared" si="11"/>
        <v>0.85999999847263098</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277938.53999999998</v>
      </c>
      <c r="D641" s="1">
        <f>'PR-RAS'!E647</f>
        <v>342084.62</v>
      </c>
      <c r="E641" s="1">
        <v>0</v>
      </c>
      <c r="F641" s="1">
        <v>0</v>
      </c>
      <c r="G641" s="2">
        <f t="shared" si="10"/>
        <v>615748.97920000006</v>
      </c>
      <c r="H641" s="2">
        <f t="shared" si="11"/>
        <v>0.84000000002561137</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1651507.12</v>
      </c>
      <c r="D642" s="1">
        <f>'PR-RAS'!E649</f>
        <v>1718816.21</v>
      </c>
      <c r="E642" s="1">
        <v>0</v>
      </c>
      <c r="F642" s="1">
        <v>0</v>
      </c>
      <c r="G642" s="2">
        <f t="shared" si="10"/>
        <v>3262138.44514</v>
      </c>
      <c r="H642" s="2">
        <f t="shared" si="11"/>
        <v>0.33000000007450581</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4678023.22</v>
      </c>
      <c r="D643" s="1">
        <f>'PR-RAS'!E650</f>
        <v>5729435.6799999997</v>
      </c>
      <c r="E643" s="1">
        <v>0</v>
      </c>
      <c r="F643" s="1">
        <v>0</v>
      </c>
      <c r="G643" s="2">
        <f t="shared" si="10"/>
        <v>10359886.320359999</v>
      </c>
      <c r="H643" s="2">
        <f t="shared" si="11"/>
        <v>0.5400000000372529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4610714.13</v>
      </c>
      <c r="D644" s="1">
        <f>'PR-RAS'!E651</f>
        <v>5652247.4400000004</v>
      </c>
      <c r="E644" s="1">
        <v>0</v>
      </c>
      <c r="F644" s="1">
        <v>0</v>
      </c>
      <c r="G644" s="2">
        <f t="shared" si="10"/>
        <v>10233479.393430002</v>
      </c>
      <c r="H644" s="2">
        <f t="shared" si="11"/>
        <v>0.57000000029802322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1718816.21</v>
      </c>
      <c r="D645" s="1">
        <f>'PR-RAS'!E652</f>
        <v>1796004.4499999993</v>
      </c>
      <c r="E645" s="1">
        <v>0</v>
      </c>
      <c r="F645" s="1">
        <v>0</v>
      </c>
      <c r="G645" s="2">
        <f t="shared" si="10"/>
        <v>3420171.3708399991</v>
      </c>
      <c r="H645" s="2">
        <f t="shared" si="11"/>
        <v>0.65999999921768904</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98</v>
      </c>
      <c r="D647" s="1">
        <f>'PR-RAS'!E654</f>
        <v>96</v>
      </c>
      <c r="E647" s="1">
        <v>0</v>
      </c>
      <c r="F647" s="1">
        <v>0</v>
      </c>
      <c r="G647" s="2">
        <f t="shared" si="10"/>
        <v>187.34</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104</v>
      </c>
      <c r="D649" s="1">
        <f>'PR-RAS'!E656</f>
        <v>107</v>
      </c>
      <c r="E649" s="1">
        <v>0</v>
      </c>
      <c r="F649" s="1">
        <v>0</v>
      </c>
      <c r="G649" s="2">
        <f t="shared" si="10"/>
        <v>206.06399999999999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32.29</v>
      </c>
      <c r="D662" s="1">
        <f>'PR-RAS'!E669</f>
        <v>11.94</v>
      </c>
      <c r="E662" s="1">
        <v>0</v>
      </c>
      <c r="F662" s="1">
        <v>0</v>
      </c>
      <c r="G662" s="2">
        <f t="shared" si="10"/>
        <v>37.128370000000004</v>
      </c>
      <c r="H662" s="2">
        <f t="shared" si="11"/>
        <v>0.34999999999999964</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18226.560000000001</v>
      </c>
      <c r="D669" s="1">
        <f>'PR-RAS'!E676</f>
        <v>28784</v>
      </c>
      <c r="E669" s="1">
        <v>0</v>
      </c>
      <c r="F669" s="1">
        <v>0</v>
      </c>
      <c r="G669" s="2">
        <f t="shared" si="10"/>
        <v>50630.766080000001</v>
      </c>
      <c r="H669" s="2">
        <f t="shared" si="11"/>
        <v>0.43999999999869033</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1473.44</v>
      </c>
      <c r="D671" s="1">
        <f>'PR-RAS'!E678</f>
        <v>259</v>
      </c>
      <c r="E671" s="1">
        <v>0</v>
      </c>
      <c r="F671" s="1">
        <v>0</v>
      </c>
      <c r="G671" s="2">
        <f t="shared" si="10"/>
        <v>1334.2648000000002</v>
      </c>
      <c r="H671" s="2">
        <f t="shared" si="11"/>
        <v>0.44000000000005457</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262399.14</v>
      </c>
      <c r="D703" s="1">
        <f>'PR-RAS'!E710</f>
        <v>240326.61</v>
      </c>
      <c r="E703" s="1">
        <v>0</v>
      </c>
      <c r="F703" s="1">
        <v>0</v>
      </c>
      <c r="G703" s="2">
        <f t="shared" si="10"/>
        <v>521622.75671999995</v>
      </c>
      <c r="H703" s="2">
        <f t="shared" si="11"/>
        <v>0.53000000002793968</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4382.55</v>
      </c>
      <c r="D709" s="1">
        <f>'PR-RAS'!E716</f>
        <v>4599.78</v>
      </c>
      <c r="E709" s="1">
        <v>0</v>
      </c>
      <c r="F709" s="1">
        <v>0</v>
      </c>
      <c r="G709" s="2">
        <f t="shared" si="10"/>
        <v>9616.1338799999994</v>
      </c>
      <c r="H709" s="2">
        <f t="shared" si="11"/>
        <v>0.67000000000007276</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2886.95</v>
      </c>
      <c r="D710" s="1">
        <f>'PR-RAS'!E717</f>
        <v>2698.66</v>
      </c>
      <c r="E710" s="1">
        <v>0</v>
      </c>
      <c r="F710" s="1">
        <v>0</v>
      </c>
      <c r="G710" s="2">
        <f t="shared" si="10"/>
        <v>5873.5474299999996</v>
      </c>
      <c r="H710" s="2">
        <f t="shared" si="11"/>
        <v>0.39000000000032742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54661.19</v>
      </c>
      <c r="D711" s="1">
        <f>'PR-RAS'!E718</f>
        <v>55524.83</v>
      </c>
      <c r="E711" s="1">
        <v>0</v>
      </c>
      <c r="F711" s="1">
        <v>0</v>
      </c>
      <c r="G711" s="2">
        <f t="shared" si="10"/>
        <v>117654.7035</v>
      </c>
      <c r="H711" s="2">
        <f t="shared" si="11"/>
        <v>0.36000000000058208</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14027.79</v>
      </c>
      <c r="D713" s="1">
        <f>'PR-RAS'!E720</f>
        <v>7249.93</v>
      </c>
      <c r="E713" s="1">
        <v>0</v>
      </c>
      <c r="F713" s="1">
        <v>0</v>
      </c>
      <c r="G713" s="2">
        <f t="shared" si="10"/>
        <v>20311.686799999999</v>
      </c>
      <c r="H713" s="2">
        <f t="shared" si="11"/>
        <v>0.27999999999883585</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65425.09</v>
      </c>
      <c r="D714" s="1">
        <f>'PR-RAS'!E721</f>
        <v>66124.539999999994</v>
      </c>
      <c r="E714" s="1">
        <v>0</v>
      </c>
      <c r="F714" s="1">
        <v>0</v>
      </c>
      <c r="G714" s="2">
        <f t="shared" si="10"/>
        <v>140941.68320999999</v>
      </c>
      <c r="H714" s="2">
        <f t="shared" si="11"/>
        <v>0.55000000000291038</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16396.439999999999</v>
      </c>
      <c r="D715" s="1">
        <f>'PR-RAS'!E722</f>
        <v>8157.47</v>
      </c>
      <c r="E715" s="1">
        <v>0</v>
      </c>
      <c r="F715" s="1">
        <v>0</v>
      </c>
      <c r="G715" s="2">
        <f t="shared" si="10"/>
        <v>23355.925319999998</v>
      </c>
      <c r="H715" s="2">
        <f t="shared" si="11"/>
        <v>0.90999999999894499</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1854.45</v>
      </c>
      <c r="D716" s="1">
        <f>'PR-RAS'!E723</f>
        <v>17618.919999999998</v>
      </c>
      <c r="E716" s="1">
        <v>0</v>
      </c>
      <c r="F716" s="1">
        <v>0</v>
      </c>
      <c r="G716" s="2">
        <f t="shared" si="10"/>
        <v>26520.987349999996</v>
      </c>
      <c r="H716" s="2">
        <f t="shared" si="11"/>
        <v>0.5300000000017917</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257677.62</v>
      </c>
      <c r="D812" s="1">
        <f>'PR-RAS'!E819</f>
        <v>179643.45</v>
      </c>
      <c r="E812" s="1">
        <v>0</v>
      </c>
      <c r="F812" s="1">
        <v>0</v>
      </c>
      <c r="G812" s="2">
        <f t="shared" si="18"/>
        <v>500358.22572000005</v>
      </c>
      <c r="H812" s="2">
        <f t="shared" si="19"/>
        <v>0.83000000001629815</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6942668.7400000002</v>
      </c>
      <c r="D984" s="6">
        <f>BILANCA!E6</f>
        <v>6996696.9300000006</v>
      </c>
      <c r="E984" s="6">
        <v>0</v>
      </c>
      <c r="F984" s="6">
        <v>0</v>
      </c>
      <c r="G984" s="7">
        <f t="shared" ref="G984:G1241" si="22">B984/1000*C984+B984/500*D984</f>
        <v>20936.062600000001</v>
      </c>
      <c r="H984" s="7">
        <f t="shared" si="19"/>
        <v>0.32999999914318323</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4922823.4300000006</v>
      </c>
      <c r="D985" s="1">
        <f>BILANCA!E7</f>
        <v>4844033.0500000007</v>
      </c>
      <c r="E985" s="1">
        <v>0</v>
      </c>
      <c r="F985" s="1">
        <v>0</v>
      </c>
      <c r="G985" s="2">
        <f t="shared" si="22"/>
        <v>29221.779060000004</v>
      </c>
      <c r="H985" s="2">
        <f t="shared" si="19"/>
        <v>0.48000000137835741</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3744348.75</v>
      </c>
      <c r="D986" s="1">
        <f>BILANCA!E8</f>
        <v>3744348.7300000004</v>
      </c>
      <c r="E986" s="1">
        <v>0</v>
      </c>
      <c r="F986" s="1">
        <v>0</v>
      </c>
      <c r="G986" s="2">
        <f t="shared" si="22"/>
        <v>33699.138630000001</v>
      </c>
      <c r="H986" s="2">
        <f t="shared" si="19"/>
        <v>0.51999999955296516</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5531964.3399999999</v>
      </c>
      <c r="D988" s="1">
        <f>BILANCA!E10</f>
        <v>5531964.3200000003</v>
      </c>
      <c r="E988" s="1">
        <v>0</v>
      </c>
      <c r="F988" s="1">
        <v>0</v>
      </c>
      <c r="G988" s="2">
        <f t="shared" si="22"/>
        <v>82979.464900000006</v>
      </c>
      <c r="H988" s="2">
        <f t="shared" si="19"/>
        <v>0.66000000014901161</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1787615.59</v>
      </c>
      <c r="D989" s="1">
        <f>BILANCA!E11</f>
        <v>1787615.59</v>
      </c>
      <c r="E989" s="1">
        <v>0</v>
      </c>
      <c r="F989" s="1">
        <v>0</v>
      </c>
      <c r="G989" s="2">
        <f t="shared" si="22"/>
        <v>32177.080620000001</v>
      </c>
      <c r="H989" s="2">
        <f t="shared" si="19"/>
        <v>0.81999999983236194</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884518.33000000066</v>
      </c>
      <c r="D990" s="1">
        <f>BILANCA!E12</f>
        <v>807923.14000000036</v>
      </c>
      <c r="E990" s="1">
        <v>0</v>
      </c>
      <c r="F990" s="1">
        <v>0</v>
      </c>
      <c r="G990" s="2">
        <f t="shared" si="22"/>
        <v>17502.552270000011</v>
      </c>
      <c r="H990" s="2">
        <f t="shared" si="19"/>
        <v>0.47000000101979822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837245.20000000065</v>
      </c>
      <c r="D997" s="1">
        <f>BILANCA!E19</f>
        <v>760964.94000000041</v>
      </c>
      <c r="E997" s="1">
        <v>0</v>
      </c>
      <c r="F997" s="1">
        <v>0</v>
      </c>
      <c r="G997" s="2">
        <f t="shared" si="22"/>
        <v>33028.45112000002</v>
      </c>
      <c r="H997" s="2">
        <f t="shared" si="19"/>
        <v>0.26000000024214387</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1175227.33</v>
      </c>
      <c r="D998" s="1">
        <f>BILANCA!E20</f>
        <v>1137113.29</v>
      </c>
      <c r="E998" s="1">
        <v>0</v>
      </c>
      <c r="F998" s="1">
        <v>0</v>
      </c>
      <c r="G998" s="2">
        <f t="shared" si="22"/>
        <v>51741.808649999999</v>
      </c>
      <c r="H998" s="2">
        <f t="shared" si="19"/>
        <v>0.62000000011175871</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64497.08</v>
      </c>
      <c r="D999" s="1">
        <f>BILANCA!E21</f>
        <v>15291.68</v>
      </c>
      <c r="E999" s="1">
        <v>0</v>
      </c>
      <c r="F999" s="1">
        <v>0</v>
      </c>
      <c r="G999" s="2">
        <f t="shared" si="22"/>
        <v>1521.2870399999999</v>
      </c>
      <c r="H999" s="2">
        <f t="shared" si="19"/>
        <v>0.40000000000145519</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131509.09</v>
      </c>
      <c r="D1000" s="1">
        <f>BILANCA!E22</f>
        <v>148683.24</v>
      </c>
      <c r="E1000" s="1">
        <v>0</v>
      </c>
      <c r="F1000" s="1">
        <v>0</v>
      </c>
      <c r="G1000" s="2">
        <f t="shared" si="22"/>
        <v>7290.8846900000008</v>
      </c>
      <c r="H1000" s="2">
        <f t="shared" si="19"/>
        <v>0.32999999998719431</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2668604.91</v>
      </c>
      <c r="D1001" s="1">
        <f>BILANCA!E23</f>
        <v>2681090.9300000002</v>
      </c>
      <c r="E1001" s="1">
        <v>0</v>
      </c>
      <c r="F1001" s="1">
        <v>0</v>
      </c>
      <c r="G1001" s="2">
        <f t="shared" si="22"/>
        <v>144554.16185999999</v>
      </c>
      <c r="H1001" s="2">
        <f t="shared" si="19"/>
        <v>0.15999999968335032</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456177.01</v>
      </c>
      <c r="D1002" s="1">
        <f>BILANCA!E24</f>
        <v>520609.76</v>
      </c>
      <c r="E1002" s="1">
        <v>0</v>
      </c>
      <c r="F1002" s="1">
        <v>0</v>
      </c>
      <c r="G1002" s="2">
        <f t="shared" si="22"/>
        <v>28450.534070000002</v>
      </c>
      <c r="H1002" s="2">
        <f t="shared" si="19"/>
        <v>0.25</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930.44</v>
      </c>
      <c r="D1003" s="1">
        <f>BILANCA!E25</f>
        <v>930.44</v>
      </c>
      <c r="E1003" s="1">
        <v>0</v>
      </c>
      <c r="F1003" s="1">
        <v>0</v>
      </c>
      <c r="G1003" s="2">
        <f t="shared" si="22"/>
        <v>55.826400000000007</v>
      </c>
      <c r="H1003" s="2">
        <f t="shared" si="19"/>
        <v>0.88000000000010914</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371618.57</v>
      </c>
      <c r="D1004" s="1">
        <f>BILANCA!E26</f>
        <v>403483.05</v>
      </c>
      <c r="E1004" s="1">
        <v>0</v>
      </c>
      <c r="F1004" s="1">
        <v>0</v>
      </c>
      <c r="G1004" s="2">
        <f t="shared" si="22"/>
        <v>24750.27807</v>
      </c>
      <c r="H1004" s="2">
        <f t="shared" si="19"/>
        <v>0.47999999998137355</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4031319.23</v>
      </c>
      <c r="D1006" s="1">
        <f>BILANCA!E28</f>
        <v>4146237.45</v>
      </c>
      <c r="E1006" s="1">
        <v>0</v>
      </c>
      <c r="F1006" s="1">
        <v>0</v>
      </c>
      <c r="G1006" s="2">
        <f t="shared" si="22"/>
        <v>283447.26499</v>
      </c>
      <c r="H1006" s="2">
        <f t="shared" si="19"/>
        <v>0.68000000016763806</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47273.12999999999</v>
      </c>
      <c r="D1013" s="1">
        <f>BILANCA!E35</f>
        <v>46958.199999999983</v>
      </c>
      <c r="E1013" s="1">
        <v>0</v>
      </c>
      <c r="F1013" s="1">
        <v>0</v>
      </c>
      <c r="G1013" s="2">
        <f t="shared" si="22"/>
        <v>4235.6858999999986</v>
      </c>
      <c r="H1013" s="2">
        <f t="shared" si="19"/>
        <v>0.3299999999726424</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156986.35999999999</v>
      </c>
      <c r="D1014" s="1">
        <f>BILANCA!E36</f>
        <v>156986.35999999999</v>
      </c>
      <c r="E1014" s="1">
        <v>0</v>
      </c>
      <c r="F1014" s="1">
        <v>0</v>
      </c>
      <c r="G1014" s="2">
        <f t="shared" si="22"/>
        <v>14599.731479999999</v>
      </c>
      <c r="H1014" s="2">
        <f t="shared" si="19"/>
        <v>0.71999999997206032</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912.47</v>
      </c>
      <c r="D1015" s="1">
        <f>BILANCA!E37</f>
        <v>912.47</v>
      </c>
      <c r="E1015" s="1">
        <v>0</v>
      </c>
      <c r="F1015" s="1">
        <v>0</v>
      </c>
      <c r="G1015" s="2">
        <f t="shared" si="22"/>
        <v>87.597120000000004</v>
      </c>
      <c r="H1015" s="2">
        <f t="shared" si="19"/>
        <v>0.94000000000005457</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110625.7</v>
      </c>
      <c r="D1018" s="1">
        <f>BILANCA!E40</f>
        <v>110940.63</v>
      </c>
      <c r="E1018" s="1">
        <v>0</v>
      </c>
      <c r="F1018" s="1">
        <v>0</v>
      </c>
      <c r="G1018" s="2">
        <f t="shared" si="22"/>
        <v>11637.743600000002</v>
      </c>
      <c r="H1018" s="2">
        <f t="shared" si="19"/>
        <v>0.66999999999825377</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24610.97</v>
      </c>
      <c r="D1025" s="1">
        <f>BILANCA!E47</f>
        <v>24610.959999999999</v>
      </c>
      <c r="E1025" s="1">
        <v>0</v>
      </c>
      <c r="F1025" s="1">
        <v>0</v>
      </c>
      <c r="G1025" s="2">
        <f t="shared" si="22"/>
        <v>3100.9813800000002</v>
      </c>
      <c r="H1025" s="2">
        <f t="shared" si="19"/>
        <v>6.9999999999708962E-2</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24610.97</v>
      </c>
      <c r="D1028" s="1">
        <f>BILANCA!E50</f>
        <v>24610.959999999999</v>
      </c>
      <c r="E1028" s="1">
        <v>0</v>
      </c>
      <c r="F1028" s="1">
        <v>0</v>
      </c>
      <c r="G1028" s="2">
        <f t="shared" si="22"/>
        <v>3322.4800500000001</v>
      </c>
      <c r="H1028" s="2">
        <f t="shared" si="19"/>
        <v>6.9999999999708962E-2</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151144.89000000001</v>
      </c>
      <c r="D1032" s="1">
        <f>BILANCA!E54</f>
        <v>149139.09</v>
      </c>
      <c r="E1032" s="1">
        <v>0</v>
      </c>
      <c r="F1032" s="1">
        <v>0</v>
      </c>
      <c r="G1032" s="2">
        <f t="shared" si="22"/>
        <v>22021.730430000003</v>
      </c>
      <c r="H1032" s="2">
        <f t="shared" si="19"/>
        <v>0.1999999999825377</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151144.89000000001</v>
      </c>
      <c r="D1033" s="1">
        <f>BILANCA!E55</f>
        <v>149139.09</v>
      </c>
      <c r="E1033" s="1">
        <v>0</v>
      </c>
      <c r="F1033" s="1">
        <v>0</v>
      </c>
      <c r="G1033" s="2">
        <f t="shared" si="22"/>
        <v>22471.1535</v>
      </c>
      <c r="H1033" s="2">
        <f t="shared" si="19"/>
        <v>0.1999999999825377</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269103.78999999998</v>
      </c>
      <c r="D1034" s="1">
        <f>BILANCA!E56</f>
        <v>269103.78999999998</v>
      </c>
      <c r="E1034" s="1">
        <v>0</v>
      </c>
      <c r="F1034" s="1">
        <v>0</v>
      </c>
      <c r="G1034" s="2">
        <f t="shared" si="22"/>
        <v>41172.87986999999</v>
      </c>
      <c r="H1034" s="2">
        <f t="shared" si="19"/>
        <v>0.42000000004190952</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269103.78999999998</v>
      </c>
      <c r="D1035" s="1">
        <f>BILANCA!E57</f>
        <v>269103.78999999998</v>
      </c>
      <c r="E1035" s="1">
        <v>0</v>
      </c>
      <c r="F1035" s="1">
        <v>0</v>
      </c>
      <c r="G1035" s="2">
        <f t="shared" si="22"/>
        <v>41980.19124</v>
      </c>
      <c r="H1035" s="2">
        <f t="shared" si="19"/>
        <v>0.42000000004190952</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24852.560000000001</v>
      </c>
      <c r="D1041" s="1">
        <f>BILANCA!E63</f>
        <v>22657.39</v>
      </c>
      <c r="E1041" s="1">
        <v>0</v>
      </c>
      <c r="F1041" s="1">
        <v>0</v>
      </c>
      <c r="G1041" s="2">
        <f t="shared" si="22"/>
        <v>4069.7057199999999</v>
      </c>
      <c r="H1041" s="2">
        <f t="shared" si="19"/>
        <v>0.82999999999810825</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24852.560000000001</v>
      </c>
      <c r="D1045" s="1">
        <f>BILANCA!E67</f>
        <v>22657.39</v>
      </c>
      <c r="E1045" s="1">
        <v>0</v>
      </c>
      <c r="F1045" s="1">
        <v>0</v>
      </c>
      <c r="G1045" s="2">
        <f t="shared" si="22"/>
        <v>4350.3750799999998</v>
      </c>
      <c r="H1045" s="2">
        <f t="shared" si="19"/>
        <v>0.82999999999810825</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2019845.3099999998</v>
      </c>
      <c r="D1046" s="1">
        <f>BILANCA!E68</f>
        <v>2152663.88</v>
      </c>
      <c r="E1046" s="1">
        <v>0</v>
      </c>
      <c r="F1046" s="1">
        <v>0</v>
      </c>
      <c r="G1046" s="2">
        <f t="shared" si="22"/>
        <v>398485.90340999997</v>
      </c>
      <c r="H1046" s="2">
        <f t="shared" si="19"/>
        <v>0.42999999993480742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1718816.21</v>
      </c>
      <c r="D1047" s="1">
        <f>BILANCA!E69</f>
        <v>1796004.45</v>
      </c>
      <c r="E1047" s="1">
        <v>0</v>
      </c>
      <c r="F1047" s="1">
        <v>0</v>
      </c>
      <c r="G1047" s="2">
        <f t="shared" si="22"/>
        <v>339892.80703999999</v>
      </c>
      <c r="H1047" s="2">
        <f t="shared" si="19"/>
        <v>0.65999999991618097</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1718485.56</v>
      </c>
      <c r="D1048" s="1">
        <f>BILANCA!E70</f>
        <v>1795828.03</v>
      </c>
      <c r="E1048" s="1">
        <v>0</v>
      </c>
      <c r="F1048" s="1">
        <v>0</v>
      </c>
      <c r="G1048" s="2">
        <f t="shared" si="22"/>
        <v>345159.20530000003</v>
      </c>
      <c r="H1048" s="2">
        <f t="shared" si="19"/>
        <v>0.46999999997206032</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1718485.56</v>
      </c>
      <c r="D1050" s="1">
        <f>BILANCA!E72</f>
        <v>1795828.03</v>
      </c>
      <c r="E1050" s="1">
        <v>0</v>
      </c>
      <c r="F1050" s="1">
        <v>0</v>
      </c>
      <c r="G1050" s="2">
        <f t="shared" si="22"/>
        <v>355779.48854000005</v>
      </c>
      <c r="H1050" s="2">
        <f t="shared" si="19"/>
        <v>0.46999999997206032</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330.65</v>
      </c>
      <c r="D1054" s="1">
        <f>BILANCA!E76</f>
        <v>176.42</v>
      </c>
      <c r="E1054" s="1">
        <v>0</v>
      </c>
      <c r="F1054" s="1">
        <v>0</v>
      </c>
      <c r="G1054" s="2">
        <f t="shared" si="22"/>
        <v>48.527789999999996</v>
      </c>
      <c r="H1054" s="2">
        <f t="shared" si="19"/>
        <v>0.77000000000001023</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19292.440000000002</v>
      </c>
      <c r="D1056" s="1">
        <f>BILANCA!E78</f>
        <v>8691.48</v>
      </c>
      <c r="E1056" s="1">
        <v>0</v>
      </c>
      <c r="F1056" s="1">
        <v>0</v>
      </c>
      <c r="G1056" s="2">
        <f t="shared" si="22"/>
        <v>2677.3042</v>
      </c>
      <c r="H1056" s="2">
        <f t="shared" si="19"/>
        <v>0.92000000000189175</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864</v>
      </c>
      <c r="E1060" s="1">
        <v>0</v>
      </c>
      <c r="F1060" s="1">
        <v>0</v>
      </c>
      <c r="G1060" s="2">
        <f t="shared" si="22"/>
        <v>133.05600000000001</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2197.7600000000002</v>
      </c>
      <c r="D1061" s="1">
        <f>BILANCA!E83</f>
        <v>729.98</v>
      </c>
      <c r="E1061" s="1">
        <v>0</v>
      </c>
      <c r="F1061" s="1">
        <v>0</v>
      </c>
      <c r="G1061" s="2">
        <f t="shared" si="22"/>
        <v>285.30216000000001</v>
      </c>
      <c r="H1061" s="2">
        <f t="shared" si="19"/>
        <v>0.25999999999976353</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1890.51</v>
      </c>
      <c r="D1062" s="1">
        <f>BILANCA!E84</f>
        <v>3946.29</v>
      </c>
      <c r="E1062" s="1">
        <v>0</v>
      </c>
      <c r="F1062" s="1">
        <v>0</v>
      </c>
      <c r="G1062" s="2">
        <f t="shared" si="22"/>
        <v>772.86410999999998</v>
      </c>
      <c r="H1062" s="2">
        <f t="shared" si="19"/>
        <v>0.77999999999997272</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15204.17</v>
      </c>
      <c r="D1064" s="1">
        <f>BILANCA!E86</f>
        <v>3151.21</v>
      </c>
      <c r="E1064" s="1">
        <v>0</v>
      </c>
      <c r="F1064" s="1">
        <v>0</v>
      </c>
      <c r="G1064" s="2">
        <f t="shared" si="22"/>
        <v>1742.0337900000002</v>
      </c>
      <c r="H1064" s="2">
        <f t="shared" si="19"/>
        <v>0.38000000000010914</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530.89</v>
      </c>
      <c r="D1112" s="1">
        <f>BILANCA!E134</f>
        <v>530.89</v>
      </c>
      <c r="E1112" s="1">
        <v>0</v>
      </c>
      <c r="F1112" s="1">
        <v>0</v>
      </c>
      <c r="G1112" s="2">
        <f t="shared" si="22"/>
        <v>205.45443</v>
      </c>
      <c r="H1112" s="2">
        <f t="shared" si="23"/>
        <v>0.22000000000002728</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530.89</v>
      </c>
      <c r="D1113" s="1">
        <f>BILANCA!E135</f>
        <v>530.89</v>
      </c>
      <c r="E1113" s="1">
        <v>0</v>
      </c>
      <c r="F1113" s="1">
        <v>0</v>
      </c>
      <c r="G1113" s="2">
        <f t="shared" si="22"/>
        <v>207.0471</v>
      </c>
      <c r="H1113" s="2">
        <f t="shared" si="23"/>
        <v>0.22000000000002728</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530.89</v>
      </c>
      <c r="D1117" s="1">
        <f>BILANCA!E139</f>
        <v>530.89</v>
      </c>
      <c r="E1117" s="1">
        <v>0</v>
      </c>
      <c r="F1117" s="1">
        <v>0</v>
      </c>
      <c r="G1117" s="2">
        <f t="shared" si="22"/>
        <v>213.41778000000002</v>
      </c>
      <c r="H1117" s="2">
        <f t="shared" si="23"/>
        <v>0.22000000000002728</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2832.29</v>
      </c>
      <c r="D1124" s="1">
        <f>BILANCA!E146</f>
        <v>5063.67</v>
      </c>
      <c r="E1124" s="1">
        <v>0</v>
      </c>
      <c r="F1124" s="1">
        <v>0</v>
      </c>
      <c r="G1124" s="2">
        <f t="shared" si="22"/>
        <v>1827.3078299999997</v>
      </c>
      <c r="H1124" s="2">
        <f t="shared" si="23"/>
        <v>0.61999999999989086</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2588.86</v>
      </c>
      <c r="D1137" s="1">
        <f>BILANCA!E159</f>
        <v>4008.68</v>
      </c>
      <c r="E1137" s="1">
        <v>0</v>
      </c>
      <c r="F1137" s="1">
        <v>0</v>
      </c>
      <c r="G1137" s="2">
        <f t="shared" si="22"/>
        <v>1633.35788</v>
      </c>
      <c r="H1137" s="2">
        <f t="shared" si="23"/>
        <v>0.46000000000003638</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3857.27</v>
      </c>
      <c r="D1138" s="1">
        <f>BILANCA!E160</f>
        <v>1303.9100000000001</v>
      </c>
      <c r="E1138" s="1">
        <v>0</v>
      </c>
      <c r="F1138" s="1">
        <v>0</v>
      </c>
      <c r="G1138" s="2">
        <f t="shared" si="22"/>
        <v>1002.0889500000001</v>
      </c>
      <c r="H1138" s="2">
        <f t="shared" si="23"/>
        <v>0.35999999999989996</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3613.84</v>
      </c>
      <c r="D1141" s="1">
        <f>BILANCA!E163</f>
        <v>248.92</v>
      </c>
      <c r="E1141" s="1">
        <v>0</v>
      </c>
      <c r="F1141" s="1">
        <v>0</v>
      </c>
      <c r="G1141" s="2">
        <f t="shared" si="22"/>
        <v>649.64544000000001</v>
      </c>
      <c r="H1141" s="2">
        <f t="shared" si="23"/>
        <v>0.23999999999986699</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434.94</v>
      </c>
      <c r="D1142" s="1">
        <f>BILANCA!E164</f>
        <v>288.77</v>
      </c>
      <c r="E1142" s="1">
        <v>0</v>
      </c>
      <c r="F1142" s="1">
        <v>0</v>
      </c>
      <c r="G1142" s="2">
        <f t="shared" si="22"/>
        <v>160.98432</v>
      </c>
      <c r="H1142" s="2">
        <f t="shared" si="23"/>
        <v>0.29000000000002046</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434.94</v>
      </c>
      <c r="D1144" s="1">
        <f>BILANCA!E166</f>
        <v>288.77</v>
      </c>
      <c r="E1144" s="1">
        <v>0</v>
      </c>
      <c r="F1144" s="1">
        <v>0</v>
      </c>
      <c r="G1144" s="2">
        <f t="shared" si="22"/>
        <v>163.00927999999999</v>
      </c>
      <c r="H1144" s="2">
        <f t="shared" si="23"/>
        <v>0.29000000000002046</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277938.53999999998</v>
      </c>
      <c r="D1148" s="1">
        <f>BILANCA!E170</f>
        <v>342084.62</v>
      </c>
      <c r="E1148" s="1">
        <v>0</v>
      </c>
      <c r="F1148" s="1">
        <v>0</v>
      </c>
      <c r="G1148" s="2">
        <f t="shared" si="22"/>
        <v>158747.7837</v>
      </c>
      <c r="H1148" s="2">
        <f t="shared" si="23"/>
        <v>0.84000000002561137</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277938.53999999998</v>
      </c>
      <c r="D1151" s="1">
        <f>BILANCA!E173</f>
        <v>342084.62</v>
      </c>
      <c r="E1151" s="1">
        <v>0</v>
      </c>
      <c r="F1151" s="1">
        <v>0</v>
      </c>
      <c r="G1151" s="2">
        <f t="shared" si="22"/>
        <v>161634.10704</v>
      </c>
      <c r="H1151" s="2">
        <f t="shared" si="23"/>
        <v>0.84000000002561137</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6942668.7400000002</v>
      </c>
      <c r="D1152" s="1">
        <f>BILANCA!E175</f>
        <v>6996696.9299999997</v>
      </c>
      <c r="E1152" s="1">
        <v>0</v>
      </c>
      <c r="F1152" s="1">
        <v>0</v>
      </c>
      <c r="G1152" s="2">
        <f t="shared" si="22"/>
        <v>3538194.5794000002</v>
      </c>
      <c r="H1152" s="2">
        <f t="shared" si="23"/>
        <v>0.33000000007450581</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448601.61</v>
      </c>
      <c r="D1153" s="1">
        <f>BILANCA!E176</f>
        <v>534310.03999999992</v>
      </c>
      <c r="E1153" s="1">
        <v>0</v>
      </c>
      <c r="F1153" s="1">
        <v>0</v>
      </c>
      <c r="G1153" s="2">
        <f t="shared" si="22"/>
        <v>257927.68729999999</v>
      </c>
      <c r="H1153" s="2">
        <f t="shared" si="23"/>
        <v>0.42999999993480742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330703.03999999998</v>
      </c>
      <c r="D1154" s="1">
        <f>BILANCA!E177</f>
        <v>430472.05999999994</v>
      </c>
      <c r="E1154" s="1">
        <v>0</v>
      </c>
      <c r="F1154" s="1">
        <v>0</v>
      </c>
      <c r="G1154" s="2">
        <f t="shared" si="22"/>
        <v>203771.66436</v>
      </c>
      <c r="H1154" s="2">
        <f t="shared" si="23"/>
        <v>9.9999999918509275E-2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273078.37</v>
      </c>
      <c r="D1155" s="1">
        <f>BILANCA!E178</f>
        <v>337642.54</v>
      </c>
      <c r="E1155" s="1">
        <v>0</v>
      </c>
      <c r="F1155" s="1">
        <v>0</v>
      </c>
      <c r="G1155" s="2">
        <f t="shared" si="22"/>
        <v>163118.51339999997</v>
      </c>
      <c r="H1155" s="2">
        <f t="shared" si="23"/>
        <v>0.83000000001629815</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38591.86</v>
      </c>
      <c r="D1156" s="1">
        <f>BILANCA!E179</f>
        <v>74053.62</v>
      </c>
      <c r="E1156" s="1">
        <v>0</v>
      </c>
      <c r="F1156" s="1">
        <v>0</v>
      </c>
      <c r="G1156" s="2">
        <f t="shared" si="22"/>
        <v>32298.944299999996</v>
      </c>
      <c r="H1156" s="2">
        <f t="shared" si="23"/>
        <v>0.52000000000407454</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2.41</v>
      </c>
      <c r="D1157" s="1">
        <f>BILANCA!E180</f>
        <v>4.41</v>
      </c>
      <c r="E1157" s="1">
        <v>0</v>
      </c>
      <c r="F1157" s="1">
        <v>0</v>
      </c>
      <c r="G1157" s="2">
        <f t="shared" si="22"/>
        <v>1.9540200000000001</v>
      </c>
      <c r="H1157" s="2">
        <f t="shared" si="23"/>
        <v>0.82000000000000028</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2.41</v>
      </c>
      <c r="D1160" s="1">
        <f>BILANCA!E183</f>
        <v>4.41</v>
      </c>
      <c r="E1160" s="1">
        <v>0</v>
      </c>
      <c r="F1160" s="1">
        <v>0</v>
      </c>
      <c r="G1160" s="2">
        <f t="shared" si="22"/>
        <v>1.9877099999999999</v>
      </c>
      <c r="H1160" s="2">
        <f t="shared" si="23"/>
        <v>0.82000000000000028</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19030.400000000001</v>
      </c>
      <c r="D1165" s="1">
        <f>BILANCA!E188</f>
        <v>18771.490000000002</v>
      </c>
      <c r="E1165" s="1">
        <v>0</v>
      </c>
      <c r="F1165" s="1">
        <v>0</v>
      </c>
      <c r="G1165" s="2">
        <f t="shared" si="22"/>
        <v>10296.355159999999</v>
      </c>
      <c r="H1165" s="2">
        <f t="shared" si="23"/>
        <v>0.8900000000030559</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3811.56</v>
      </c>
      <c r="D1166" s="1">
        <f>BILANCA!E189</f>
        <v>4186.08</v>
      </c>
      <c r="E1166" s="1">
        <v>0</v>
      </c>
      <c r="F1166" s="1">
        <v>0</v>
      </c>
      <c r="G1166" s="2">
        <f t="shared" si="22"/>
        <v>2229.6207599999998</v>
      </c>
      <c r="H1166" s="2">
        <f t="shared" si="23"/>
        <v>0.51999999999998181</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114087.01</v>
      </c>
      <c r="D1211" s="1">
        <f>BILANCA!E234</f>
        <v>99651.9</v>
      </c>
      <c r="E1211" s="1">
        <v>0</v>
      </c>
      <c r="F1211" s="1">
        <v>0</v>
      </c>
      <c r="G1211" s="2">
        <f t="shared" si="22"/>
        <v>71453.104680000004</v>
      </c>
      <c r="H1211" s="2">
        <f t="shared" si="23"/>
        <v>0.11000000000058208</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114087.01</v>
      </c>
      <c r="D1213" s="1">
        <f>BILANCA!E236</f>
        <v>99651.9</v>
      </c>
      <c r="E1213" s="1">
        <v>0</v>
      </c>
      <c r="F1213" s="1">
        <v>0</v>
      </c>
      <c r="G1213" s="2">
        <f t="shared" si="22"/>
        <v>72079.886299999998</v>
      </c>
      <c r="H1213" s="2">
        <f t="shared" si="23"/>
        <v>0.11000000000058208</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6494067.1299999999</v>
      </c>
      <c r="D1214" s="1">
        <f>BILANCA!E237</f>
        <v>6462386.8899999997</v>
      </c>
      <c r="E1214" s="1">
        <v>0</v>
      </c>
      <c r="F1214" s="1">
        <v>0</v>
      </c>
      <c r="G1214" s="2">
        <f t="shared" si="22"/>
        <v>4485752.2502100002</v>
      </c>
      <c r="H1214" s="2">
        <f t="shared" si="23"/>
        <v>0.24000000022351742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4923354.32</v>
      </c>
      <c r="D1215" s="1">
        <f>BILANCA!E238</f>
        <v>4844563.9399999995</v>
      </c>
      <c r="E1215" s="1">
        <v>0</v>
      </c>
      <c r="F1215" s="1">
        <v>0</v>
      </c>
      <c r="G1215" s="2">
        <f t="shared" si="22"/>
        <v>3390095.8703999999</v>
      </c>
      <c r="H1215" s="2">
        <f t="shared" si="23"/>
        <v>0.38000000081956387</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4923354.32</v>
      </c>
      <c r="D1216" s="1">
        <f>BILANCA!E239</f>
        <v>4844563.9399999995</v>
      </c>
      <c r="E1216" s="1">
        <v>0</v>
      </c>
      <c r="F1216" s="1">
        <v>0</v>
      </c>
      <c r="G1216" s="2">
        <f t="shared" si="22"/>
        <v>3404708.3525999999</v>
      </c>
      <c r="H1216" s="2">
        <f t="shared" si="23"/>
        <v>0.38000000081956387</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4920168.9400000004</v>
      </c>
      <c r="D1217" s="1">
        <f>BILANCA!E240</f>
        <v>4841378.59</v>
      </c>
      <c r="E1217" s="1">
        <v>0</v>
      </c>
      <c r="F1217" s="1">
        <v>0</v>
      </c>
      <c r="G1217" s="2">
        <f t="shared" si="22"/>
        <v>3417084.71208</v>
      </c>
      <c r="H1217" s="2">
        <f t="shared" si="23"/>
        <v>0.46999999973922968</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3185.38</v>
      </c>
      <c r="D1218" s="1">
        <f>BILANCA!E241</f>
        <v>3185.35</v>
      </c>
      <c r="E1218" s="1">
        <v>0</v>
      </c>
      <c r="F1218" s="1">
        <v>0</v>
      </c>
      <c r="G1218" s="2">
        <f t="shared" si="22"/>
        <v>2245.6787999999997</v>
      </c>
      <c r="H1218" s="2">
        <f t="shared" si="23"/>
        <v>0.73000000000001819</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1567587.5099999998</v>
      </c>
      <c r="D1222" s="1">
        <f>BILANCA!E245</f>
        <v>1612715.37</v>
      </c>
      <c r="E1222" s="1">
        <v>0</v>
      </c>
      <c r="F1222" s="1">
        <v>0</v>
      </c>
      <c r="G1222" s="2">
        <f t="shared" si="22"/>
        <v>1145531.3617499999</v>
      </c>
      <c r="H1222" s="2">
        <f t="shared" si="23"/>
        <v>0.86000000033527613</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1746711.65</v>
      </c>
      <c r="D1223" s="1">
        <f>BILANCA!E246</f>
        <v>1672519.34</v>
      </c>
      <c r="E1223" s="1">
        <v>0</v>
      </c>
      <c r="F1223" s="1">
        <v>0</v>
      </c>
      <c r="G1223" s="2">
        <f t="shared" si="22"/>
        <v>1222020.0792</v>
      </c>
      <c r="H1223" s="2">
        <f t="shared" si="23"/>
        <v>0.69000000017695129</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1746711.65</v>
      </c>
      <c r="D1224" s="1">
        <f>BILANCA!E247</f>
        <v>1672519.34</v>
      </c>
      <c r="E1224" s="1">
        <v>0</v>
      </c>
      <c r="F1224" s="1">
        <v>0</v>
      </c>
      <c r="G1224" s="2">
        <f t="shared" si="22"/>
        <v>1227111.82953</v>
      </c>
      <c r="H1224" s="2">
        <f t="shared" si="23"/>
        <v>0.69000000017695129</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179124.14</v>
      </c>
      <c r="D1227" s="1">
        <f>BILANCA!E250</f>
        <v>59803.97</v>
      </c>
      <c r="E1227" s="1">
        <v>0</v>
      </c>
      <c r="F1227" s="1">
        <v>0</v>
      </c>
      <c r="G1227" s="2">
        <f t="shared" si="22"/>
        <v>72890.627520000009</v>
      </c>
      <c r="H1227" s="2">
        <f t="shared" si="23"/>
        <v>0.17000000001280569</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179124.14</v>
      </c>
      <c r="D1229" s="1">
        <f>BILANCA!E252</f>
        <v>59803.97</v>
      </c>
      <c r="E1229" s="1">
        <v>0</v>
      </c>
      <c r="F1229" s="1">
        <v>0</v>
      </c>
      <c r="G1229" s="2">
        <f t="shared" si="22"/>
        <v>73488.091680000012</v>
      </c>
      <c r="H1229" s="2">
        <f t="shared" si="23"/>
        <v>0.17000000001280569</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2690.36</v>
      </c>
      <c r="D1232" s="1">
        <f>BILANCA!E255</f>
        <v>4818.8100000000004</v>
      </c>
      <c r="E1232" s="1">
        <v>0</v>
      </c>
      <c r="F1232" s="1">
        <v>0</v>
      </c>
      <c r="G1232" s="2">
        <f t="shared" si="22"/>
        <v>3069.6670200000003</v>
      </c>
      <c r="H1232" s="2">
        <f t="shared" si="23"/>
        <v>0.54999999999972715</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434.94</v>
      </c>
      <c r="D1233" s="1">
        <f>BILANCA!E256</f>
        <v>288.77</v>
      </c>
      <c r="E1233" s="1">
        <v>0</v>
      </c>
      <c r="F1233" s="1">
        <v>0</v>
      </c>
      <c r="G1233" s="2">
        <f t="shared" si="22"/>
        <v>253.12</v>
      </c>
      <c r="H1233" s="2">
        <f t="shared" si="23"/>
        <v>0.29000000000002046</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99678.720000000001</v>
      </c>
      <c r="D1236" s="1">
        <f>BILANCA!E259</f>
        <v>157715.54999999999</v>
      </c>
      <c r="E1236" s="1">
        <v>0</v>
      </c>
      <c r="F1236" s="1">
        <v>0</v>
      </c>
      <c r="G1236" s="2">
        <f t="shared" si="22"/>
        <v>105022.78446</v>
      </c>
      <c r="H1236" s="2">
        <f t="shared" si="23"/>
        <v>0.73000000001047738</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99678.720000000001</v>
      </c>
      <c r="D1237" s="1">
        <f>BILANCA!E260</f>
        <v>157715.54999999999</v>
      </c>
      <c r="E1237" s="1">
        <v>0</v>
      </c>
      <c r="F1237" s="1">
        <v>0</v>
      </c>
      <c r="G1237" s="2">
        <f t="shared" si="22"/>
        <v>105437.89428000001</v>
      </c>
      <c r="H1237" s="2">
        <f t="shared" si="23"/>
        <v>0.73000000001047738</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4442.01</v>
      </c>
      <c r="D1240" s="1">
        <f>BILANCA!E264</f>
        <v>4126.57</v>
      </c>
      <c r="E1240" s="1">
        <v>0</v>
      </c>
      <c r="F1240" s="1">
        <v>0</v>
      </c>
      <c r="G1240" s="2">
        <f t="shared" si="22"/>
        <v>3262.65355</v>
      </c>
      <c r="H1240" s="2">
        <f t="shared" si="23"/>
        <v>0.44000000000050932</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2004.12</v>
      </c>
      <c r="D1241" s="1">
        <f>BILANCA!E265</f>
        <v>1186.02</v>
      </c>
      <c r="E1241" s="1">
        <v>0</v>
      </c>
      <c r="F1241" s="1">
        <v>0</v>
      </c>
      <c r="G1241" s="2">
        <f t="shared" si="22"/>
        <v>1129.04928</v>
      </c>
      <c r="H1241" s="2">
        <f t="shared" si="23"/>
        <v>0.13999999999987267</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434.94</v>
      </c>
      <c r="D1243" s="1">
        <f>BILANCA!E267</f>
        <v>288.77</v>
      </c>
      <c r="E1243" s="1">
        <v>0</v>
      </c>
      <c r="F1243" s="1">
        <v>0</v>
      </c>
      <c r="G1243" s="2">
        <f t="shared" si="24"/>
        <v>263.2448</v>
      </c>
      <c r="H1243" s="2">
        <f t="shared" si="23"/>
        <v>0.29000000000002046</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8568.0300000000007</v>
      </c>
      <c r="D1244" s="1">
        <f>BILANCA!E268</f>
        <v>2063.71</v>
      </c>
      <c r="E1244" s="1">
        <v>0</v>
      </c>
      <c r="F1244" s="1">
        <v>0</v>
      </c>
      <c r="G1244" s="2">
        <f t="shared" si="24"/>
        <v>3313.5124500000002</v>
      </c>
      <c r="H1244" s="2">
        <f t="shared" si="23"/>
        <v>0.32000000000061846</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1087.5</v>
      </c>
      <c r="E1245" s="1">
        <v>0</v>
      </c>
      <c r="F1245" s="1">
        <v>0</v>
      </c>
      <c r="G1245" s="2">
        <f t="shared" si="24"/>
        <v>569.85</v>
      </c>
      <c r="H1245" s="2">
        <f t="shared" si="23"/>
        <v>0.5</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6636.14</v>
      </c>
      <c r="D1247" s="1">
        <f>BILANCA!E271</f>
        <v>0</v>
      </c>
      <c r="E1247" s="1">
        <v>0</v>
      </c>
      <c r="F1247" s="1">
        <v>0</v>
      </c>
      <c r="G1247" s="2">
        <f t="shared" si="24"/>
        <v>1751.9409600000001</v>
      </c>
      <c r="H1247" s="2">
        <f t="shared" si="23"/>
        <v>0.14000000000032742</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200</v>
      </c>
      <c r="E1263" s="1">
        <v>0</v>
      </c>
      <c r="F1263" s="1">
        <v>0</v>
      </c>
      <c r="G1263" s="2">
        <f t="shared" si="24"/>
        <v>112.00000000000001</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330703.03999999998</v>
      </c>
      <c r="D1264" s="1">
        <f>BILANCA!E288</f>
        <v>430272.06</v>
      </c>
      <c r="E1264" s="1">
        <v>0</v>
      </c>
      <c r="F1264" s="1">
        <v>0</v>
      </c>
      <c r="G1264" s="2">
        <f t="shared" si="24"/>
        <v>334740.45195999998</v>
      </c>
      <c r="H1264" s="2">
        <f t="shared" si="23"/>
        <v>9.9999999976716936E-2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3811.56</v>
      </c>
      <c r="D1266" s="1">
        <f>BILANCA!E290</f>
        <v>4186.08</v>
      </c>
      <c r="E1266" s="1">
        <v>0</v>
      </c>
      <c r="F1266" s="1">
        <v>0</v>
      </c>
      <c r="G1266" s="2">
        <f t="shared" si="24"/>
        <v>3447.9927599999996</v>
      </c>
      <c r="H1266" s="2">
        <f t="shared" si="23"/>
        <v>0.51999999999998181</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4883426.0599999996</v>
      </c>
      <c r="D1408" s="1">
        <f>'RAS-funkcijski'!E114</f>
        <v>5673355.8799999999</v>
      </c>
      <c r="E1408" s="1">
        <v>0</v>
      </c>
      <c r="F1408" s="1">
        <v>0</v>
      </c>
      <c r="G1408" s="2">
        <f t="shared" si="24"/>
        <v>1785315.1601999998</v>
      </c>
      <c r="H1408" s="2">
        <f t="shared" si="27"/>
        <v>0.17999999970197678</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4883426.0599999996</v>
      </c>
      <c r="D1416" s="1">
        <f>'RAS-funkcijski'!E122</f>
        <v>5673355.8799999999</v>
      </c>
      <c r="E1416" s="1">
        <v>0</v>
      </c>
      <c r="F1416" s="1">
        <v>0</v>
      </c>
      <c r="G1416" s="2">
        <f t="shared" si="24"/>
        <v>1915156.2627599998</v>
      </c>
      <c r="H1416" s="2">
        <f t="shared" si="27"/>
        <v>0.17999999970197678</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4883426.0599999996</v>
      </c>
      <c r="D1418" s="1">
        <f>'RAS-funkcijski'!E124</f>
        <v>5673355.8799999999</v>
      </c>
      <c r="E1418" s="1">
        <v>0</v>
      </c>
      <c r="F1418" s="1">
        <v>0</v>
      </c>
      <c r="G1418" s="2">
        <f t="shared" si="24"/>
        <v>1947616.5384</v>
      </c>
      <c r="H1418" s="2">
        <f t="shared" si="27"/>
        <v>0.17999999970197678</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4883426.0599999996</v>
      </c>
      <c r="D1435" s="13">
        <f>'RAS-funkcijski'!E141</f>
        <v>5673355.8799999999</v>
      </c>
      <c r="E1435" s="13">
        <v>0</v>
      </c>
      <c r="F1435" s="13">
        <v>0</v>
      </c>
      <c r="G1435" s="14">
        <f t="shared" si="24"/>
        <v>2223528.8813400003</v>
      </c>
      <c r="H1435" s="14">
        <f t="shared" si="27"/>
        <v>0.17999999970197678</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4191.07</v>
      </c>
      <c r="D1436" s="6">
        <f>'P-VRIO'!E5</f>
        <v>0</v>
      </c>
      <c r="E1436" s="6">
        <v>0</v>
      </c>
      <c r="F1436" s="6">
        <v>0</v>
      </c>
      <c r="G1436" s="7">
        <f t="shared" si="24"/>
        <v>4.1910699999999999</v>
      </c>
      <c r="H1436" s="7">
        <f t="shared" si="27"/>
        <v>6.9999999999708962E-2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4191.07</v>
      </c>
      <c r="D1453" s="1">
        <f>'P-VRIO'!E22</f>
        <v>0</v>
      </c>
      <c r="E1453" s="1">
        <v>0</v>
      </c>
      <c r="F1453" s="1">
        <v>0</v>
      </c>
      <c r="G1453" s="2">
        <f t="shared" si="24"/>
        <v>75.43925999999999</v>
      </c>
      <c r="H1453" s="2">
        <f t="shared" si="27"/>
        <v>6.9999999999708962E-2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4191.07</v>
      </c>
      <c r="D1454" s="1">
        <f>'P-VRIO'!E23</f>
        <v>0</v>
      </c>
      <c r="E1454" s="1">
        <v>0</v>
      </c>
      <c r="F1454" s="1">
        <v>0</v>
      </c>
      <c r="G1454" s="2">
        <f t="shared" si="24"/>
        <v>79.630329999999987</v>
      </c>
      <c r="H1454" s="2">
        <f t="shared" si="27"/>
        <v>6.9999999999708962E-2</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4191.07</v>
      </c>
      <c r="D1456" s="1">
        <f>'P-VRIO'!E25</f>
        <v>0</v>
      </c>
      <c r="E1456" s="1">
        <v>0</v>
      </c>
      <c r="F1456" s="1">
        <v>0</v>
      </c>
      <c r="G1456" s="2">
        <f t="shared" si="24"/>
        <v>88.012469999999993</v>
      </c>
      <c r="H1456" s="2">
        <f t="shared" si="27"/>
        <v>6.9999999999708962E-2</v>
      </c>
      <c r="I1456" s="10">
        <f t="shared" si="30"/>
        <v>6.1608728999743843</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334514.59999999998</v>
      </c>
      <c r="D1480" s="6"/>
      <c r="E1480" s="6">
        <v>0</v>
      </c>
      <c r="F1480" s="6">
        <v>0</v>
      </c>
      <c r="G1480" s="7">
        <f t="shared" ref="G1480:G1580" si="34">B1480/1000*C1480</f>
        <v>334.51459999999997</v>
      </c>
      <c r="H1480" s="7">
        <f t="shared" ref="H1480:H1580" si="35">ABS(C1480-ROUND(C1480,0))</f>
        <v>0.40000000002328306</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5342775.0599999987</v>
      </c>
      <c r="D1481" s="1">
        <v>0</v>
      </c>
      <c r="E1481" s="1">
        <v>0</v>
      </c>
      <c r="F1481" s="1">
        <v>0</v>
      </c>
      <c r="G1481" s="2">
        <f t="shared" si="34"/>
        <v>10685.550119999998</v>
      </c>
      <c r="H1481" s="2">
        <f t="shared" si="35"/>
        <v>5.9999998658895493E-2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5115092.959999999</v>
      </c>
      <c r="D1483" s="1">
        <v>0</v>
      </c>
      <c r="E1483" s="1">
        <v>0</v>
      </c>
      <c r="F1483" s="1">
        <v>0</v>
      </c>
      <c r="G1483" s="2">
        <f t="shared" si="34"/>
        <v>20460.371839999996</v>
      </c>
      <c r="H1483" s="2">
        <f t="shared" si="35"/>
        <v>4.0000000968575478E-2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3999207.58</v>
      </c>
      <c r="D1484" s="1">
        <v>0</v>
      </c>
      <c r="E1484" s="1">
        <v>0</v>
      </c>
      <c r="F1484" s="1">
        <v>0</v>
      </c>
      <c r="G1484" s="2">
        <f t="shared" si="34"/>
        <v>19996.037899999999</v>
      </c>
      <c r="H1484" s="2">
        <f t="shared" si="35"/>
        <v>0.41999999992549419</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930928.64000000001</v>
      </c>
      <c r="D1485" s="1">
        <v>0</v>
      </c>
      <c r="E1485" s="1">
        <v>0</v>
      </c>
      <c r="F1485" s="1">
        <v>0</v>
      </c>
      <c r="G1485" s="2">
        <f t="shared" si="34"/>
        <v>5585.5718400000005</v>
      </c>
      <c r="H1485" s="2">
        <f t="shared" si="35"/>
        <v>0.35999999998603016</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5321.68</v>
      </c>
      <c r="D1486" s="1">
        <v>0</v>
      </c>
      <c r="E1486" s="1">
        <v>0</v>
      </c>
      <c r="F1486" s="1">
        <v>0</v>
      </c>
      <c r="G1486" s="2">
        <f t="shared" si="34"/>
        <v>37.251760000000004</v>
      </c>
      <c r="H1486" s="2">
        <f t="shared" si="35"/>
        <v>0.31999999999970896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9758.01</v>
      </c>
      <c r="D1489" s="1">
        <v>0</v>
      </c>
      <c r="E1489" s="1">
        <v>0</v>
      </c>
      <c r="F1489" s="1">
        <v>0</v>
      </c>
      <c r="G1489" s="2">
        <f t="shared" si="34"/>
        <v>97.580100000000002</v>
      </c>
      <c r="H1489" s="2">
        <f t="shared" si="35"/>
        <v>1.0000000000218279E-2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169877.05</v>
      </c>
      <c r="D1491" s="1">
        <v>0</v>
      </c>
      <c r="E1491" s="1">
        <v>0</v>
      </c>
      <c r="F1491" s="1">
        <v>0</v>
      </c>
      <c r="G1491" s="2">
        <f t="shared" si="34"/>
        <v>2038.5246</v>
      </c>
      <c r="H1491" s="2">
        <f t="shared" si="35"/>
        <v>4.9999999988358468E-2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227682.1</v>
      </c>
      <c r="D1492" s="1">
        <v>0</v>
      </c>
      <c r="E1492" s="1">
        <v>0</v>
      </c>
      <c r="F1492" s="1">
        <v>0</v>
      </c>
      <c r="G1492" s="2">
        <f t="shared" si="34"/>
        <v>2959.8672999999999</v>
      </c>
      <c r="H1492" s="2">
        <f t="shared" si="35"/>
        <v>0.10000000000582077</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5242631.5199999996</v>
      </c>
      <c r="D1499" s="1">
        <v>0</v>
      </c>
      <c r="E1499" s="1">
        <v>0</v>
      </c>
      <c r="F1499" s="1">
        <v>0</v>
      </c>
      <c r="G1499" s="2">
        <f t="shared" si="34"/>
        <v>104852.63039999999</v>
      </c>
      <c r="H1499" s="2">
        <f t="shared" si="35"/>
        <v>0.48000000044703484</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5015323.9399999995</v>
      </c>
      <c r="D1501" s="1">
        <v>0</v>
      </c>
      <c r="E1501" s="1">
        <v>0</v>
      </c>
      <c r="F1501" s="1">
        <v>0</v>
      </c>
      <c r="G1501" s="2">
        <f t="shared" si="34"/>
        <v>110337.12667999999</v>
      </c>
      <c r="H1501" s="2">
        <f t="shared" si="35"/>
        <v>6.0000000521540642E-2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3934643.41</v>
      </c>
      <c r="D1502" s="1">
        <v>0</v>
      </c>
      <c r="E1502" s="1">
        <v>0</v>
      </c>
      <c r="F1502" s="1">
        <v>0</v>
      </c>
      <c r="G1502" s="2">
        <f t="shared" si="34"/>
        <v>90496.798429999995</v>
      </c>
      <c r="H1502" s="2">
        <f t="shared" si="35"/>
        <v>0.41000000014901161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895466.88</v>
      </c>
      <c r="D1503" s="1">
        <v>0</v>
      </c>
      <c r="E1503" s="1">
        <v>0</v>
      </c>
      <c r="F1503" s="1">
        <v>0</v>
      </c>
      <c r="G1503" s="2">
        <f t="shared" si="34"/>
        <v>21491.205120000002</v>
      </c>
      <c r="H1503" s="2">
        <f t="shared" si="35"/>
        <v>0.11999999999534339</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5319.68</v>
      </c>
      <c r="D1504" s="1">
        <v>0</v>
      </c>
      <c r="E1504" s="1">
        <v>0</v>
      </c>
      <c r="F1504" s="1">
        <v>0</v>
      </c>
      <c r="G1504" s="2">
        <f t="shared" si="34"/>
        <v>132.99200000000002</v>
      </c>
      <c r="H1504" s="2">
        <f t="shared" si="35"/>
        <v>0.31999999999970896</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9758.01</v>
      </c>
      <c r="D1507" s="1">
        <v>0</v>
      </c>
      <c r="E1507" s="1">
        <v>0</v>
      </c>
      <c r="F1507" s="1">
        <v>0</v>
      </c>
      <c r="G1507" s="2">
        <f t="shared" si="34"/>
        <v>273.22428000000002</v>
      </c>
      <c r="H1507" s="2">
        <f t="shared" si="35"/>
        <v>1.0000000000218279E-2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170135.96</v>
      </c>
      <c r="D1509" s="1">
        <v>0</v>
      </c>
      <c r="E1509" s="1">
        <v>0</v>
      </c>
      <c r="F1509" s="1">
        <v>0</v>
      </c>
      <c r="G1509" s="2">
        <f t="shared" si="34"/>
        <v>5104.0787999999993</v>
      </c>
      <c r="H1509" s="2">
        <f t="shared" si="35"/>
        <v>4.0000000008149073E-2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227307.58</v>
      </c>
      <c r="D1510" s="1">
        <v>0</v>
      </c>
      <c r="E1510" s="1">
        <v>0</v>
      </c>
      <c r="F1510" s="1">
        <v>0</v>
      </c>
      <c r="G1510" s="2">
        <f t="shared" si="34"/>
        <v>7046.5349799999995</v>
      </c>
      <c r="H1510" s="2">
        <f t="shared" si="35"/>
        <v>0.42000000001280569</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434658.13999999873</v>
      </c>
      <c r="D1517" s="1">
        <v>0</v>
      </c>
      <c r="E1517" s="1">
        <v>0</v>
      </c>
      <c r="F1517" s="1">
        <v>0</v>
      </c>
      <c r="G1517" s="2">
        <f t="shared" si="34"/>
        <v>16517.00931999995</v>
      </c>
      <c r="H1517" s="2">
        <f t="shared" si="35"/>
        <v>0.1399999987334013</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200</v>
      </c>
      <c r="D1518" s="1">
        <v>0</v>
      </c>
      <c r="E1518" s="1">
        <v>0</v>
      </c>
      <c r="F1518" s="1">
        <v>0</v>
      </c>
      <c r="G1518" s="2">
        <f t="shared" si="34"/>
        <v>7.8</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200</v>
      </c>
      <c r="D1524" s="1">
        <v>0</v>
      </c>
      <c r="E1524" s="1">
        <v>0</v>
      </c>
      <c r="F1524" s="1">
        <v>0</v>
      </c>
      <c r="G1524" s="2">
        <f t="shared" si="34"/>
        <v>9</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200</v>
      </c>
      <c r="D1525" s="1">
        <v>0</v>
      </c>
      <c r="E1525" s="1">
        <v>0</v>
      </c>
      <c r="F1525" s="1">
        <v>0</v>
      </c>
      <c r="G1525" s="2">
        <f t="shared" si="34"/>
        <v>9.1999999999999993</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200</v>
      </c>
      <c r="D1526" s="1">
        <v>0</v>
      </c>
      <c r="E1526" s="1">
        <v>0</v>
      </c>
      <c r="F1526" s="1">
        <v>0</v>
      </c>
      <c r="G1526" s="2">
        <f t="shared" si="34"/>
        <v>9.4</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434458.14</v>
      </c>
      <c r="D1576" s="1">
        <v>0</v>
      </c>
      <c r="E1576" s="1">
        <v>0</v>
      </c>
      <c r="F1576" s="1">
        <v>0</v>
      </c>
      <c r="G1576" s="2">
        <f t="shared" si="34"/>
        <v>42142.439580000006</v>
      </c>
      <c r="H1576" s="2">
        <f t="shared" si="35"/>
        <v>0.14000000001396984</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172.57</v>
      </c>
      <c r="D1577" s="1">
        <v>0</v>
      </c>
      <c r="E1577" s="1">
        <v>0</v>
      </c>
      <c r="F1577" s="1">
        <v>0</v>
      </c>
      <c r="G1577" s="2">
        <f t="shared" si="34"/>
        <v>16.911860000000001</v>
      </c>
      <c r="H1577" s="2">
        <f t="shared" si="35"/>
        <v>0.43000000000000682</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430099.49</v>
      </c>
      <c r="D1578" s="1">
        <v>0</v>
      </c>
      <c r="E1578" s="1">
        <v>0</v>
      </c>
      <c r="F1578" s="1">
        <v>0</v>
      </c>
      <c r="G1578" s="2">
        <f t="shared" si="34"/>
        <v>42579.84951</v>
      </c>
      <c r="H1578" s="2">
        <f t="shared" si="35"/>
        <v>0.48999999999068677</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4186.08</v>
      </c>
      <c r="D1579" s="1">
        <v>0</v>
      </c>
      <c r="E1579" s="1">
        <v>0</v>
      </c>
      <c r="F1579" s="1">
        <v>0</v>
      </c>
      <c r="G1579" s="2">
        <f t="shared" si="34"/>
        <v>418.608</v>
      </c>
      <c r="H1579" s="2">
        <f t="shared" si="35"/>
        <v>7.999999999992724E-2</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2276</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38.2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4944222</v>
      </c>
      <c r="I16" s="170">
        <f>'PR-RAS'!E6</f>
        <v>5719041.6199999992</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4524468.17</v>
      </c>
      <c r="I17" s="170">
        <f>'PR-RAS'!E151</f>
        <v>5437378.7599999998</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1567587.5100000007</v>
      </c>
      <c r="I18" s="170">
        <f>'PR-RAS'!E645</f>
        <v>1612715.3699999992</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4922823.4300000006</v>
      </c>
      <c r="I20" s="173">
        <f>BILANCA!E7</f>
        <v>4844033.0500000007</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2019845.3099999998</v>
      </c>
      <c r="I21" s="175">
        <f>BILANCA!E68</f>
        <v>2152663.88</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448601.61</v>
      </c>
      <c r="I22" s="175">
        <f>BILANCA!E176</f>
        <v>534310.03999999992</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6494067.1299999999</v>
      </c>
      <c r="I23" s="177">
        <f>BILANCA!E237</f>
        <v>6462386.8899999997</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4883426.0599999996</v>
      </c>
      <c r="I27" s="175">
        <f>'RAS-funkcijski'!E114</f>
        <v>5673355.8799999999</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4883426.0599999996</v>
      </c>
      <c r="I28" s="179">
        <f>'RAS-funkcijski'!E141</f>
        <v>5673355.8799999999</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4191.07</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4191.07</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334514.59999999998</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434658.13999999873</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200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434458.14</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622" zoomScaleNormal="100" workbookViewId="0">
      <selection activeCell="E659" sqref="E659"/>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4944222</v>
      </c>
      <c r="E6" s="51">
        <f>E7+E44+E50+E82+E106+E124+E133+E139</f>
        <v>5719041.6199999992</v>
      </c>
      <c r="F6" s="52">
        <f t="shared" ref="F6:F131" si="0">IF(D6&lt;&gt;0,IF(E6/D6&gt;=100,"&gt;&gt;100",E6/D6*100),"-")</f>
        <v>115.67121419709711</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1184893.8700000001</v>
      </c>
      <c r="E50" s="51">
        <f>E51+E54+E59+E62+E65+E68+E71+E74+E77</f>
        <v>887211.85999999987</v>
      </c>
      <c r="F50" s="52">
        <f t="shared" si="0"/>
        <v>74.87690522021181</v>
      </c>
    </row>
    <row r="51" spans="1:6" ht="12.75" customHeight="1" x14ac:dyDescent="0.2">
      <c r="A51" s="53">
        <v>631</v>
      </c>
      <c r="B51" s="86" t="s">
        <v>148</v>
      </c>
      <c r="C51" s="50" t="s">
        <v>149</v>
      </c>
      <c r="D51" s="51">
        <f t="shared" ref="D51:E51" si="10">D52+D53</f>
        <v>126648.83</v>
      </c>
      <c r="E51" s="51">
        <f t="shared" si="10"/>
        <v>112378.84999999999</v>
      </c>
      <c r="F51" s="52">
        <f t="shared" si="0"/>
        <v>88.732639693552628</v>
      </c>
    </row>
    <row r="52" spans="1:6" ht="12.75" customHeight="1" x14ac:dyDescent="0.2">
      <c r="A52" s="53">
        <v>6311</v>
      </c>
      <c r="B52" s="86" t="s">
        <v>150</v>
      </c>
      <c r="C52" s="50" t="s">
        <v>151</v>
      </c>
      <c r="D52" s="242">
        <v>126648.83</v>
      </c>
      <c r="E52" s="242">
        <v>108443.87</v>
      </c>
      <c r="F52" s="52">
        <f t="shared" si="0"/>
        <v>85.625639020905282</v>
      </c>
    </row>
    <row r="53" spans="1:6" ht="12.75" customHeight="1" x14ac:dyDescent="0.2">
      <c r="A53" s="53">
        <v>6312</v>
      </c>
      <c r="B53" s="86" t="s">
        <v>152</v>
      </c>
      <c r="C53" s="50" t="s">
        <v>153</v>
      </c>
      <c r="D53" s="242">
        <v>0</v>
      </c>
      <c r="E53" s="242">
        <v>3934.98</v>
      </c>
      <c r="F53" s="52" t="str">
        <f t="shared" si="0"/>
        <v>-</v>
      </c>
    </row>
    <row r="54" spans="1:6" ht="24" x14ac:dyDescent="0.2">
      <c r="A54" s="53">
        <v>632</v>
      </c>
      <c r="B54" s="86" t="s">
        <v>154</v>
      </c>
      <c r="C54" s="50" t="s">
        <v>155</v>
      </c>
      <c r="D54" s="51">
        <f t="shared" ref="D54:E54" si="11">SUM(D55:D58)</f>
        <v>282993.56</v>
      </c>
      <c r="E54" s="51">
        <f t="shared" si="11"/>
        <v>70260</v>
      </c>
      <c r="F54" s="52">
        <f t="shared" si="0"/>
        <v>24.827420101008659</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282993.56</v>
      </c>
      <c r="E57" s="242">
        <v>66769.98</v>
      </c>
      <c r="F57" s="52">
        <f t="shared" si="0"/>
        <v>23.594169422088616</v>
      </c>
    </row>
    <row r="58" spans="1:6" ht="12.75" customHeight="1" x14ac:dyDescent="0.2">
      <c r="A58" s="53">
        <v>6324</v>
      </c>
      <c r="B58" s="86" t="s">
        <v>162</v>
      </c>
      <c r="C58" s="50" t="s">
        <v>163</v>
      </c>
      <c r="D58" s="242">
        <v>0</v>
      </c>
      <c r="E58" s="242">
        <v>3490.02</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32.29</v>
      </c>
      <c r="E62" s="51">
        <f t="shared" si="13"/>
        <v>11.94</v>
      </c>
      <c r="F62" s="52">
        <f t="shared" si="0"/>
        <v>36.977392381542273</v>
      </c>
    </row>
    <row r="63" spans="1:6" ht="12.75" customHeight="1" x14ac:dyDescent="0.2">
      <c r="A63" s="53">
        <v>6341</v>
      </c>
      <c r="B63" s="85" t="s">
        <v>172</v>
      </c>
      <c r="C63" s="50" t="s">
        <v>173</v>
      </c>
      <c r="D63" s="242">
        <v>32.29</v>
      </c>
      <c r="E63" s="242">
        <v>11.94</v>
      </c>
      <c r="F63" s="52">
        <f t="shared" si="0"/>
        <v>36.977392381542273</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19700</v>
      </c>
      <c r="E68" s="51">
        <f t="shared" si="15"/>
        <v>29043</v>
      </c>
      <c r="F68" s="52">
        <f t="shared" si="0"/>
        <v>147.42639593908629</v>
      </c>
    </row>
    <row r="69" spans="1:6" ht="12.75" customHeight="1" x14ac:dyDescent="0.2">
      <c r="A69" s="53" t="s">
        <v>184</v>
      </c>
      <c r="B69" s="85" t="s">
        <v>185</v>
      </c>
      <c r="C69" s="50" t="s">
        <v>184</v>
      </c>
      <c r="D69" s="242">
        <v>18226.560000000001</v>
      </c>
      <c r="E69" s="242">
        <v>28784</v>
      </c>
      <c r="F69" s="52">
        <f t="shared" si="0"/>
        <v>157.92338214122685</v>
      </c>
    </row>
    <row r="70" spans="1:6" ht="24" x14ac:dyDescent="0.2">
      <c r="A70" s="53" t="s">
        <v>186</v>
      </c>
      <c r="B70" s="85" t="s">
        <v>187</v>
      </c>
      <c r="C70" s="50" t="s">
        <v>186</v>
      </c>
      <c r="D70" s="242">
        <v>1473.44</v>
      </c>
      <c r="E70" s="242">
        <v>259</v>
      </c>
      <c r="F70" s="52">
        <f t="shared" si="0"/>
        <v>17.577912911282439</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755519.19000000006</v>
      </c>
      <c r="E77" s="51">
        <f t="shared" si="18"/>
        <v>675518.07</v>
      </c>
      <c r="F77" s="52">
        <f t="shared" si="0"/>
        <v>89.411106817816218</v>
      </c>
    </row>
    <row r="78" spans="1:6" ht="12.75" customHeight="1" x14ac:dyDescent="0.2">
      <c r="A78" s="53">
        <v>6391</v>
      </c>
      <c r="B78" s="85" t="s">
        <v>202</v>
      </c>
      <c r="C78" s="50" t="s">
        <v>203</v>
      </c>
      <c r="D78" s="242">
        <v>572740.42000000004</v>
      </c>
      <c r="E78" s="242">
        <v>440543.97</v>
      </c>
      <c r="F78" s="52">
        <f t="shared" si="0"/>
        <v>76.918610004860483</v>
      </c>
    </row>
    <row r="79" spans="1:6" ht="12.75" customHeight="1" x14ac:dyDescent="0.2">
      <c r="A79" s="53">
        <v>6392</v>
      </c>
      <c r="B79" s="85" t="s">
        <v>204</v>
      </c>
      <c r="C79" s="50" t="s">
        <v>205</v>
      </c>
      <c r="D79" s="242">
        <v>66235.14</v>
      </c>
      <c r="E79" s="242">
        <v>93796.14</v>
      </c>
      <c r="F79" s="52">
        <f t="shared" si="0"/>
        <v>141.61084282451884</v>
      </c>
    </row>
    <row r="80" spans="1:6" ht="24" x14ac:dyDescent="0.2">
      <c r="A80" s="53">
        <v>6393</v>
      </c>
      <c r="B80" s="85" t="s">
        <v>206</v>
      </c>
      <c r="C80" s="50" t="s">
        <v>207</v>
      </c>
      <c r="D80" s="242">
        <v>116312.29</v>
      </c>
      <c r="E80" s="242">
        <v>130996.88</v>
      </c>
      <c r="F80" s="52">
        <f t="shared" si="0"/>
        <v>112.6251404731177</v>
      </c>
    </row>
    <row r="81" spans="1:6" ht="24" x14ac:dyDescent="0.2">
      <c r="A81" s="53">
        <v>6394</v>
      </c>
      <c r="B81" s="85" t="s">
        <v>208</v>
      </c>
      <c r="C81" s="50" t="s">
        <v>209</v>
      </c>
      <c r="D81" s="242">
        <v>231.34</v>
      </c>
      <c r="E81" s="242">
        <v>10181.08</v>
      </c>
      <c r="F81" s="52">
        <f t="shared" si="0"/>
        <v>4400.9164001037434</v>
      </c>
    </row>
    <row r="82" spans="1:6" ht="12.75" customHeight="1" x14ac:dyDescent="0.2">
      <c r="A82" s="53">
        <v>64</v>
      </c>
      <c r="B82" s="85" t="s">
        <v>210</v>
      </c>
      <c r="C82" s="50" t="s">
        <v>211</v>
      </c>
      <c r="D82" s="51">
        <f t="shared" ref="D82:E82" si="19">D83+D91+D98</f>
        <v>251.11</v>
      </c>
      <c r="E82" s="51">
        <f t="shared" si="19"/>
        <v>164.69</v>
      </c>
      <c r="F82" s="52">
        <f t="shared" si="0"/>
        <v>65.584803472581726</v>
      </c>
    </row>
    <row r="83" spans="1:6" ht="12.75" customHeight="1" x14ac:dyDescent="0.2">
      <c r="A83" s="53">
        <v>641</v>
      </c>
      <c r="B83" s="85" t="s">
        <v>212</v>
      </c>
      <c r="C83" s="50" t="s">
        <v>213</v>
      </c>
      <c r="D83" s="51">
        <f t="shared" ref="D83:E83" si="20">SUM(D84:D90)</f>
        <v>251.11</v>
      </c>
      <c r="E83" s="51">
        <f t="shared" si="20"/>
        <v>164.69</v>
      </c>
      <c r="F83" s="52">
        <f t="shared" si="0"/>
        <v>65.584803472581726</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142.81</v>
      </c>
      <c r="E85" s="242">
        <v>164.69</v>
      </c>
      <c r="F85" s="52">
        <f t="shared" si="0"/>
        <v>115.32105594846298</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108.3</v>
      </c>
      <c r="E87" s="242"/>
      <c r="F87" s="52">
        <f t="shared" si="0"/>
        <v>0</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262399.14</v>
      </c>
      <c r="E106" s="51">
        <f t="shared" si="23"/>
        <v>377009.5</v>
      </c>
      <c r="F106" s="52">
        <f t="shared" si="0"/>
        <v>143.67787181009814</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262399.14</v>
      </c>
      <c r="E112" s="51">
        <f t="shared" si="25"/>
        <v>377009.5</v>
      </c>
      <c r="F112" s="52">
        <f t="shared" si="0"/>
        <v>143.67787181009814</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262399.14</v>
      </c>
      <c r="E117" s="242">
        <v>377009.5</v>
      </c>
      <c r="F117" s="52">
        <f t="shared" si="0"/>
        <v>143.67787181009814</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187377.58</v>
      </c>
      <c r="E124" s="51">
        <f t="shared" si="27"/>
        <v>124087.4</v>
      </c>
      <c r="F124" s="52">
        <f t="shared" si="0"/>
        <v>66.223184225135157</v>
      </c>
    </row>
    <row r="125" spans="1:6" ht="12.75" customHeight="1" x14ac:dyDescent="0.2">
      <c r="A125" s="53">
        <v>661</v>
      </c>
      <c r="B125" s="86" t="s">
        <v>296</v>
      </c>
      <c r="C125" s="50" t="s">
        <v>297</v>
      </c>
      <c r="D125" s="51">
        <f t="shared" ref="D125:E125" si="28">SUM(D126:D127)</f>
        <v>170953.74</v>
      </c>
      <c r="E125" s="51">
        <f t="shared" si="28"/>
        <v>89704.3</v>
      </c>
      <c r="F125" s="52">
        <f t="shared" si="0"/>
        <v>52.472850257619406</v>
      </c>
    </row>
    <row r="126" spans="1:6" ht="12.75" customHeight="1" x14ac:dyDescent="0.2">
      <c r="A126" s="53">
        <v>6614</v>
      </c>
      <c r="B126" s="86" t="s">
        <v>298</v>
      </c>
      <c r="C126" s="50" t="s">
        <v>299</v>
      </c>
      <c r="D126" s="242">
        <v>2162.9899999999998</v>
      </c>
      <c r="E126" s="242">
        <v>1499.24</v>
      </c>
      <c r="F126" s="52">
        <f t="shared" si="0"/>
        <v>69.313311665795965</v>
      </c>
    </row>
    <row r="127" spans="1:6" ht="12.75" customHeight="1" x14ac:dyDescent="0.2">
      <c r="A127" s="53">
        <v>6615</v>
      </c>
      <c r="B127" s="86" t="s">
        <v>300</v>
      </c>
      <c r="C127" s="50" t="s">
        <v>301</v>
      </c>
      <c r="D127" s="242">
        <v>168790.75</v>
      </c>
      <c r="E127" s="242">
        <v>88205.06</v>
      </c>
      <c r="F127" s="52">
        <f t="shared" si="0"/>
        <v>52.25704607628083</v>
      </c>
    </row>
    <row r="128" spans="1:6" ht="24" x14ac:dyDescent="0.2">
      <c r="A128" s="53">
        <v>663</v>
      </c>
      <c r="B128" s="231" t="s">
        <v>302</v>
      </c>
      <c r="C128" s="50" t="s">
        <v>303</v>
      </c>
      <c r="D128" s="51">
        <f t="shared" ref="D128:E128" si="29">SUM(D129:D132)</f>
        <v>16423.84</v>
      </c>
      <c r="E128" s="51">
        <f t="shared" si="29"/>
        <v>34383.1</v>
      </c>
      <c r="F128" s="52">
        <f t="shared" si="0"/>
        <v>209.34872721604688</v>
      </c>
    </row>
    <row r="129" spans="1:6" ht="12.75" customHeight="1" x14ac:dyDescent="0.2">
      <c r="A129" s="53">
        <v>6631</v>
      </c>
      <c r="B129" s="86" t="s">
        <v>304</v>
      </c>
      <c r="C129" s="50" t="s">
        <v>305</v>
      </c>
      <c r="D129" s="242">
        <v>16423.84</v>
      </c>
      <c r="E129" s="242">
        <v>28814.19</v>
      </c>
      <c r="F129" s="52">
        <f t="shared" si="0"/>
        <v>175.44124881879023</v>
      </c>
    </row>
    <row r="130" spans="1:6" ht="12.75" customHeight="1" x14ac:dyDescent="0.2">
      <c r="A130" s="53">
        <v>6632</v>
      </c>
      <c r="B130" s="232" t="s">
        <v>306</v>
      </c>
      <c r="C130" s="50" t="s">
        <v>307</v>
      </c>
      <c r="D130" s="242">
        <v>0</v>
      </c>
      <c r="E130" s="242">
        <v>5568.91</v>
      </c>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3305934.98</v>
      </c>
      <c r="E133" s="51">
        <f t="shared" si="30"/>
        <v>4330568.17</v>
      </c>
      <c r="F133" s="52">
        <f t="shared" ref="F133:F223" si="31">IF(D133&lt;&gt;0,IF(E133/D133&gt;=100,"&gt;&gt;100",E133/D133*100),"-")</f>
        <v>130.99374900591664</v>
      </c>
    </row>
    <row r="134" spans="1:6" ht="24" x14ac:dyDescent="0.2">
      <c r="A134" s="53">
        <v>671</v>
      </c>
      <c r="B134" s="232" t="s">
        <v>314</v>
      </c>
      <c r="C134" s="50" t="s">
        <v>315</v>
      </c>
      <c r="D134" s="51">
        <f t="shared" ref="D134:E134" si="32">SUM(D135:D137)</f>
        <v>3305934.98</v>
      </c>
      <c r="E134" s="51">
        <f t="shared" si="32"/>
        <v>4330568.17</v>
      </c>
      <c r="F134" s="52">
        <f t="shared" si="31"/>
        <v>130.99374900591664</v>
      </c>
    </row>
    <row r="135" spans="1:6" ht="12.75" customHeight="1" x14ac:dyDescent="0.2">
      <c r="A135" s="53">
        <v>6711</v>
      </c>
      <c r="B135" s="85" t="s">
        <v>316</v>
      </c>
      <c r="C135" s="50" t="s">
        <v>317</v>
      </c>
      <c r="D135" s="242">
        <v>3194362.05</v>
      </c>
      <c r="E135" s="242">
        <v>4269540.04</v>
      </c>
      <c r="F135" s="52">
        <f t="shared" si="31"/>
        <v>133.65861393200561</v>
      </c>
    </row>
    <row r="136" spans="1:6" ht="24" x14ac:dyDescent="0.2">
      <c r="A136" s="53">
        <v>6712</v>
      </c>
      <c r="B136" s="232" t="s">
        <v>318</v>
      </c>
      <c r="C136" s="50" t="s">
        <v>319</v>
      </c>
      <c r="D136" s="242">
        <v>111572.93</v>
      </c>
      <c r="E136" s="242">
        <v>61028.13</v>
      </c>
      <c r="F136" s="52">
        <f t="shared" si="31"/>
        <v>54.697971990159267</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3365.32</v>
      </c>
      <c r="E139" s="51">
        <f t="shared" si="33"/>
        <v>0</v>
      </c>
      <c r="F139" s="52">
        <f t="shared" si="31"/>
        <v>0</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3365.32</v>
      </c>
      <c r="E150" s="242"/>
      <c r="F150" s="52">
        <f t="shared" si="31"/>
        <v>0</v>
      </c>
    </row>
    <row r="151" spans="1:6" ht="12.75" customHeight="1" x14ac:dyDescent="0.2">
      <c r="A151" s="53">
        <v>3</v>
      </c>
      <c r="B151" s="85" t="s">
        <v>348</v>
      </c>
      <c r="C151" s="50" t="s">
        <v>56</v>
      </c>
      <c r="D151" s="51">
        <f t="shared" ref="D151:E151" si="35">D152+D163+D196+D215+D224+D252+D263</f>
        <v>4524468.17</v>
      </c>
      <c r="E151" s="51">
        <f t="shared" si="35"/>
        <v>5437378.7599999998</v>
      </c>
      <c r="F151" s="52">
        <f t="shared" si="31"/>
        <v>120.17719112387965</v>
      </c>
    </row>
    <row r="152" spans="1:6" ht="12.75" customHeight="1" x14ac:dyDescent="0.2">
      <c r="A152" s="53">
        <v>31</v>
      </c>
      <c r="B152" s="85" t="s">
        <v>349</v>
      </c>
      <c r="C152" s="50" t="s">
        <v>350</v>
      </c>
      <c r="D152" s="51">
        <f t="shared" ref="D152:E152" si="36">D153+D158+D159</f>
        <v>3249617.54</v>
      </c>
      <c r="E152" s="51">
        <f t="shared" si="36"/>
        <v>3932749.06</v>
      </c>
      <c r="F152" s="52">
        <f t="shared" si="31"/>
        <v>121.02190524242431</v>
      </c>
    </row>
    <row r="153" spans="1:6" ht="12.75" customHeight="1" x14ac:dyDescent="0.2">
      <c r="A153" s="53">
        <v>311</v>
      </c>
      <c r="B153" s="85" t="s">
        <v>351</v>
      </c>
      <c r="C153" s="50" t="s">
        <v>352</v>
      </c>
      <c r="D153" s="51">
        <f t="shared" ref="D153:E153" si="37">SUM(D154:D157)</f>
        <v>2686310.11</v>
      </c>
      <c r="E153" s="51">
        <f t="shared" si="37"/>
        <v>3271774.7399999998</v>
      </c>
      <c r="F153" s="52">
        <f t="shared" si="31"/>
        <v>121.79437987522594</v>
      </c>
    </row>
    <row r="154" spans="1:6" ht="12.75" customHeight="1" x14ac:dyDescent="0.2">
      <c r="A154" s="53">
        <v>3111</v>
      </c>
      <c r="B154" s="85" t="s">
        <v>353</v>
      </c>
      <c r="C154" s="50" t="s">
        <v>354</v>
      </c>
      <c r="D154" s="242">
        <v>2685008.77</v>
      </c>
      <c r="E154" s="242">
        <v>3270185.82</v>
      </c>
      <c r="F154" s="52">
        <f t="shared" si="31"/>
        <v>121.79423235179971</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1301.3399999999999</v>
      </c>
      <c r="E157" s="242">
        <v>1588.92</v>
      </c>
      <c r="F157" s="52">
        <f t="shared" si="31"/>
        <v>122.09875973996036</v>
      </c>
    </row>
    <row r="158" spans="1:6" ht="12.75" customHeight="1" x14ac:dyDescent="0.2">
      <c r="A158" s="53">
        <v>312</v>
      </c>
      <c r="B158" s="85" t="s">
        <v>361</v>
      </c>
      <c r="C158" s="50" t="s">
        <v>362</v>
      </c>
      <c r="D158" s="242">
        <v>120176.42</v>
      </c>
      <c r="E158" s="242">
        <v>123238.14</v>
      </c>
      <c r="F158" s="52">
        <f t="shared" si="31"/>
        <v>102.54768780764148</v>
      </c>
    </row>
    <row r="159" spans="1:6" ht="12.75" customHeight="1" x14ac:dyDescent="0.2">
      <c r="A159" s="53">
        <v>313</v>
      </c>
      <c r="B159" s="85" t="s">
        <v>363</v>
      </c>
      <c r="C159" s="50" t="s">
        <v>364</v>
      </c>
      <c r="D159" s="51">
        <f t="shared" ref="D159:E159" si="38">SUM(D160:D162)</f>
        <v>443131.01</v>
      </c>
      <c r="E159" s="51">
        <f t="shared" si="38"/>
        <v>537736.18000000005</v>
      </c>
      <c r="F159" s="52">
        <f t="shared" si="31"/>
        <v>121.34925515594136</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443131.01</v>
      </c>
      <c r="E161" s="242">
        <v>537736.18000000005</v>
      </c>
      <c r="F161" s="52">
        <f t="shared" si="31"/>
        <v>121.34925515594136</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1009280.72</v>
      </c>
      <c r="E163" s="51">
        <f t="shared" si="39"/>
        <v>1316839.7000000002</v>
      </c>
      <c r="F163" s="52">
        <f t="shared" si="31"/>
        <v>130.47308582294133</v>
      </c>
    </row>
    <row r="164" spans="1:6" ht="12.75" customHeight="1" x14ac:dyDescent="0.2">
      <c r="A164" s="53">
        <v>321</v>
      </c>
      <c r="B164" s="85" t="s">
        <v>372</v>
      </c>
      <c r="C164" s="50" t="s">
        <v>373</v>
      </c>
      <c r="D164" s="51">
        <f t="shared" ref="D164:E164" si="40">SUM(D165:D168)</f>
        <v>249944.02000000002</v>
      </c>
      <c r="E164" s="51">
        <f t="shared" si="40"/>
        <v>269039.96000000002</v>
      </c>
      <c r="F164" s="52">
        <f t="shared" si="31"/>
        <v>107.64008676822914</v>
      </c>
    </row>
    <row r="165" spans="1:6" ht="12.75" customHeight="1" x14ac:dyDescent="0.2">
      <c r="A165" s="53">
        <v>3211</v>
      </c>
      <c r="B165" s="85" t="s">
        <v>374</v>
      </c>
      <c r="C165" s="50" t="s">
        <v>375</v>
      </c>
      <c r="D165" s="242">
        <v>175179.07</v>
      </c>
      <c r="E165" s="242">
        <v>164651.81</v>
      </c>
      <c r="F165" s="52">
        <f t="shared" si="31"/>
        <v>93.990572047220027</v>
      </c>
    </row>
    <row r="166" spans="1:6" ht="12.75" customHeight="1" x14ac:dyDescent="0.2">
      <c r="A166" s="53">
        <v>3212</v>
      </c>
      <c r="B166" s="85" t="s">
        <v>376</v>
      </c>
      <c r="C166" s="50" t="s">
        <v>377</v>
      </c>
      <c r="D166" s="242">
        <v>54661.19</v>
      </c>
      <c r="E166" s="242">
        <v>55524.83</v>
      </c>
      <c r="F166" s="52">
        <f t="shared" si="31"/>
        <v>101.57998755607041</v>
      </c>
    </row>
    <row r="167" spans="1:6" ht="12.75" customHeight="1" x14ac:dyDescent="0.2">
      <c r="A167" s="53">
        <v>3213</v>
      </c>
      <c r="B167" s="85" t="s">
        <v>378</v>
      </c>
      <c r="C167" s="50" t="s">
        <v>379</v>
      </c>
      <c r="D167" s="242">
        <v>20103.759999999998</v>
      </c>
      <c r="E167" s="242">
        <v>48863.32</v>
      </c>
      <c r="F167" s="52">
        <f t="shared" si="31"/>
        <v>243.05562740502276</v>
      </c>
    </row>
    <row r="168" spans="1:6" ht="12.75" customHeight="1" x14ac:dyDescent="0.2">
      <c r="A168" s="53">
        <v>3214</v>
      </c>
      <c r="B168" s="85" t="s">
        <v>380</v>
      </c>
      <c r="C168" s="50" t="s">
        <v>381</v>
      </c>
      <c r="D168" s="242">
        <v>0</v>
      </c>
      <c r="E168" s="242"/>
      <c r="F168" s="52" t="str">
        <f t="shared" si="31"/>
        <v>-</v>
      </c>
    </row>
    <row r="169" spans="1:6" ht="12.75" customHeight="1" x14ac:dyDescent="0.2">
      <c r="A169" s="53">
        <v>322</v>
      </c>
      <c r="B169" s="85" t="s">
        <v>382</v>
      </c>
      <c r="C169" s="50" t="s">
        <v>383</v>
      </c>
      <c r="D169" s="51">
        <f t="shared" ref="D169:E169" si="41">SUM(D170:D176)</f>
        <v>247079.7</v>
      </c>
      <c r="E169" s="51">
        <f t="shared" si="41"/>
        <v>256447.64</v>
      </c>
      <c r="F169" s="52">
        <f t="shared" si="31"/>
        <v>103.79146485931463</v>
      </c>
    </row>
    <row r="170" spans="1:6" ht="12.75" customHeight="1" x14ac:dyDescent="0.2">
      <c r="A170" s="53">
        <v>3221</v>
      </c>
      <c r="B170" s="85" t="s">
        <v>384</v>
      </c>
      <c r="C170" s="50" t="s">
        <v>385</v>
      </c>
      <c r="D170" s="242">
        <v>38302</v>
      </c>
      <c r="E170" s="242">
        <v>40809.660000000003</v>
      </c>
      <c r="F170" s="52">
        <f t="shared" si="31"/>
        <v>106.547073259882</v>
      </c>
    </row>
    <row r="171" spans="1:6" ht="12.75" customHeight="1" x14ac:dyDescent="0.2">
      <c r="A171" s="53">
        <v>3222</v>
      </c>
      <c r="B171" s="85" t="s">
        <v>386</v>
      </c>
      <c r="C171" s="50" t="s">
        <v>387</v>
      </c>
      <c r="D171" s="242">
        <v>102172</v>
      </c>
      <c r="E171" s="242">
        <v>102996.69</v>
      </c>
      <c r="F171" s="52">
        <f t="shared" si="31"/>
        <v>100.80715851701055</v>
      </c>
    </row>
    <row r="172" spans="1:6" ht="12.75" customHeight="1" x14ac:dyDescent="0.2">
      <c r="A172" s="53">
        <v>3223</v>
      </c>
      <c r="B172" s="85" t="s">
        <v>388</v>
      </c>
      <c r="C172" s="50" t="s">
        <v>389</v>
      </c>
      <c r="D172" s="242">
        <v>86381.5</v>
      </c>
      <c r="E172" s="242">
        <v>91571.35</v>
      </c>
      <c r="F172" s="52">
        <f t="shared" si="31"/>
        <v>106.0080572807835</v>
      </c>
    </row>
    <row r="173" spans="1:6" ht="12.75" customHeight="1" x14ac:dyDescent="0.2">
      <c r="A173" s="53">
        <v>3224</v>
      </c>
      <c r="B173" s="85" t="s">
        <v>390</v>
      </c>
      <c r="C173" s="50" t="s">
        <v>391</v>
      </c>
      <c r="D173" s="242">
        <v>9719.57</v>
      </c>
      <c r="E173" s="242">
        <v>8394.8700000000008</v>
      </c>
      <c r="F173" s="52">
        <f t="shared" si="31"/>
        <v>86.370796238928278</v>
      </c>
    </row>
    <row r="174" spans="1:6" ht="12.75" customHeight="1" x14ac:dyDescent="0.2">
      <c r="A174" s="53">
        <v>3225</v>
      </c>
      <c r="B174" s="85" t="s">
        <v>392</v>
      </c>
      <c r="C174" s="50" t="s">
        <v>393</v>
      </c>
      <c r="D174" s="242">
        <v>8872.56</v>
      </c>
      <c r="E174" s="242">
        <v>11230.18</v>
      </c>
      <c r="F174" s="52">
        <f t="shared" si="31"/>
        <v>126.57203783350015</v>
      </c>
    </row>
    <row r="175" spans="1:6" ht="12.75" customHeight="1" x14ac:dyDescent="0.2">
      <c r="A175" s="53">
        <v>3226</v>
      </c>
      <c r="B175" s="85" t="s">
        <v>394</v>
      </c>
      <c r="C175" s="50" t="s">
        <v>395</v>
      </c>
      <c r="D175" s="242">
        <v>0</v>
      </c>
      <c r="E175" s="242">
        <v>1444.89</v>
      </c>
      <c r="F175" s="52" t="str">
        <f t="shared" si="31"/>
        <v>-</v>
      </c>
    </row>
    <row r="176" spans="1:6" ht="12.75" customHeight="1" x14ac:dyDescent="0.2">
      <c r="A176" s="53">
        <v>3227</v>
      </c>
      <c r="B176" s="85" t="s">
        <v>396</v>
      </c>
      <c r="C176" s="50" t="s">
        <v>397</v>
      </c>
      <c r="D176" s="242">
        <v>1632.07</v>
      </c>
      <c r="E176" s="242"/>
      <c r="F176" s="52">
        <f t="shared" si="31"/>
        <v>0</v>
      </c>
    </row>
    <row r="177" spans="1:6" ht="12.75" customHeight="1" x14ac:dyDescent="0.2">
      <c r="A177" s="53">
        <v>323</v>
      </c>
      <c r="B177" s="85" t="s">
        <v>398</v>
      </c>
      <c r="C177" s="50" t="s">
        <v>399</v>
      </c>
      <c r="D177" s="51">
        <f t="shared" ref="D177:E177" si="42">SUM(D178:D186)</f>
        <v>328845</v>
      </c>
      <c r="E177" s="51">
        <f t="shared" si="42"/>
        <v>576397.27</v>
      </c>
      <c r="F177" s="52">
        <f t="shared" si="31"/>
        <v>175.27931700345147</v>
      </c>
    </row>
    <row r="178" spans="1:6" ht="12.75" customHeight="1" x14ac:dyDescent="0.2">
      <c r="A178" s="53">
        <v>3231</v>
      </c>
      <c r="B178" s="85" t="s">
        <v>400</v>
      </c>
      <c r="C178" s="50" t="s">
        <v>401</v>
      </c>
      <c r="D178" s="242">
        <v>13653.32</v>
      </c>
      <c r="E178" s="242">
        <v>16580.46</v>
      </c>
      <c r="F178" s="52">
        <f t="shared" si="31"/>
        <v>121.43903460843224</v>
      </c>
    </row>
    <row r="179" spans="1:6" ht="12.75" customHeight="1" x14ac:dyDescent="0.2">
      <c r="A179" s="53">
        <v>3232</v>
      </c>
      <c r="B179" s="85" t="s">
        <v>402</v>
      </c>
      <c r="C179" s="50" t="s">
        <v>403</v>
      </c>
      <c r="D179" s="242">
        <v>57802.92</v>
      </c>
      <c r="E179" s="242">
        <v>268301.64</v>
      </c>
      <c r="F179" s="52">
        <f t="shared" si="31"/>
        <v>464.16623935261407</v>
      </c>
    </row>
    <row r="180" spans="1:6" ht="12.75" customHeight="1" x14ac:dyDescent="0.2">
      <c r="A180" s="53">
        <v>3233</v>
      </c>
      <c r="B180" s="85" t="s">
        <v>404</v>
      </c>
      <c r="C180" s="50" t="s">
        <v>405</v>
      </c>
      <c r="D180" s="242">
        <v>28656.77</v>
      </c>
      <c r="E180" s="242">
        <v>49737.81</v>
      </c>
      <c r="F180" s="52">
        <f t="shared" si="31"/>
        <v>173.56390828415064</v>
      </c>
    </row>
    <row r="181" spans="1:6" ht="12.75" customHeight="1" x14ac:dyDescent="0.2">
      <c r="A181" s="53">
        <v>3234</v>
      </c>
      <c r="B181" s="85" t="s">
        <v>406</v>
      </c>
      <c r="C181" s="50" t="s">
        <v>407</v>
      </c>
      <c r="D181" s="242">
        <v>7945.93</v>
      </c>
      <c r="E181" s="242">
        <v>10904.23</v>
      </c>
      <c r="F181" s="52">
        <f t="shared" si="31"/>
        <v>137.23038083647853</v>
      </c>
    </row>
    <row r="182" spans="1:6" ht="12.75" customHeight="1" x14ac:dyDescent="0.2">
      <c r="A182" s="53">
        <v>3235</v>
      </c>
      <c r="B182" s="85" t="s">
        <v>408</v>
      </c>
      <c r="C182" s="50" t="s">
        <v>409</v>
      </c>
      <c r="D182" s="242">
        <v>5888.58</v>
      </c>
      <c r="E182" s="242">
        <v>18255.060000000001</v>
      </c>
      <c r="F182" s="52">
        <f t="shared" si="31"/>
        <v>310.00784569454777</v>
      </c>
    </row>
    <row r="183" spans="1:6" ht="12.75" customHeight="1" x14ac:dyDescent="0.2">
      <c r="A183" s="53">
        <v>3236</v>
      </c>
      <c r="B183" s="85" t="s">
        <v>410</v>
      </c>
      <c r="C183" s="50" t="s">
        <v>411</v>
      </c>
      <c r="D183" s="242">
        <v>54665.86</v>
      </c>
      <c r="E183" s="242">
        <v>7585.93</v>
      </c>
      <c r="F183" s="52">
        <f t="shared" si="31"/>
        <v>13.876905988490806</v>
      </c>
    </row>
    <row r="184" spans="1:6" ht="12.75" customHeight="1" x14ac:dyDescent="0.2">
      <c r="A184" s="53">
        <v>3237</v>
      </c>
      <c r="B184" s="85" t="s">
        <v>412</v>
      </c>
      <c r="C184" s="50" t="s">
        <v>413</v>
      </c>
      <c r="D184" s="242">
        <v>118395.27</v>
      </c>
      <c r="E184" s="242">
        <v>157418.1</v>
      </c>
      <c r="F184" s="52">
        <f t="shared" si="31"/>
        <v>132.95978800504446</v>
      </c>
    </row>
    <row r="185" spans="1:6" ht="12.75" customHeight="1" x14ac:dyDescent="0.2">
      <c r="A185" s="53">
        <v>3238</v>
      </c>
      <c r="B185" s="85" t="s">
        <v>414</v>
      </c>
      <c r="C185" s="50" t="s">
        <v>415</v>
      </c>
      <c r="D185" s="242">
        <v>13094.07</v>
      </c>
      <c r="E185" s="242">
        <v>8935.14</v>
      </c>
      <c r="F185" s="52">
        <f t="shared" si="31"/>
        <v>68.238065017217721</v>
      </c>
    </row>
    <row r="186" spans="1:6" ht="12.75" customHeight="1" x14ac:dyDescent="0.2">
      <c r="A186" s="53">
        <v>3239</v>
      </c>
      <c r="B186" s="85" t="s">
        <v>416</v>
      </c>
      <c r="C186" s="50" t="s">
        <v>417</v>
      </c>
      <c r="D186" s="242">
        <v>28742.28</v>
      </c>
      <c r="E186" s="242">
        <v>38678.9</v>
      </c>
      <c r="F186" s="52">
        <f t="shared" si="31"/>
        <v>134.57143970485293</v>
      </c>
    </row>
    <row r="187" spans="1:6" ht="12.75" customHeight="1" x14ac:dyDescent="0.2">
      <c r="A187" s="53">
        <v>324</v>
      </c>
      <c r="B187" s="85" t="s">
        <v>418</v>
      </c>
      <c r="C187" s="50" t="s">
        <v>419</v>
      </c>
      <c r="D187" s="242">
        <v>19712.68</v>
      </c>
      <c r="E187" s="242">
        <v>23478.959999999999</v>
      </c>
      <c r="F187" s="52">
        <f t="shared" si="31"/>
        <v>119.10587500025365</v>
      </c>
    </row>
    <row r="188" spans="1:6" ht="12.75" customHeight="1" x14ac:dyDescent="0.2">
      <c r="A188" s="53">
        <v>329</v>
      </c>
      <c r="B188" s="85" t="s">
        <v>420</v>
      </c>
      <c r="C188" s="50" t="s">
        <v>421</v>
      </c>
      <c r="D188" s="51">
        <f t="shared" ref="D188:E188" si="43">SUM(D189:D195)</f>
        <v>163699.32</v>
      </c>
      <c r="E188" s="51">
        <f t="shared" si="43"/>
        <v>191475.87</v>
      </c>
      <c r="F188" s="52">
        <f t="shared" si="31"/>
        <v>116.96803016652726</v>
      </c>
    </row>
    <row r="189" spans="1:6" ht="12.75" customHeight="1" x14ac:dyDescent="0.2">
      <c r="A189" s="53">
        <v>3291</v>
      </c>
      <c r="B189" s="232" t="s">
        <v>422</v>
      </c>
      <c r="C189" s="50" t="s">
        <v>423</v>
      </c>
      <c r="D189" s="242">
        <v>0</v>
      </c>
      <c r="E189" s="242"/>
      <c r="F189" s="52" t="str">
        <f t="shared" si="31"/>
        <v>-</v>
      </c>
    </row>
    <row r="190" spans="1:6" ht="12.75" customHeight="1" x14ac:dyDescent="0.2">
      <c r="A190" s="53">
        <v>3292</v>
      </c>
      <c r="B190" s="85" t="s">
        <v>424</v>
      </c>
      <c r="C190" s="50" t="s">
        <v>425</v>
      </c>
      <c r="D190" s="242">
        <v>0</v>
      </c>
      <c r="E190" s="242"/>
      <c r="F190" s="52" t="str">
        <f t="shared" si="31"/>
        <v>-</v>
      </c>
    </row>
    <row r="191" spans="1:6" ht="12.75" customHeight="1" x14ac:dyDescent="0.2">
      <c r="A191" s="53">
        <v>3293</v>
      </c>
      <c r="B191" s="85" t="s">
        <v>426</v>
      </c>
      <c r="C191" s="50" t="s">
        <v>427</v>
      </c>
      <c r="D191" s="242">
        <v>30243.98</v>
      </c>
      <c r="E191" s="242">
        <v>34876.239999999998</v>
      </c>
      <c r="F191" s="52">
        <f t="shared" si="31"/>
        <v>115.31630426947777</v>
      </c>
    </row>
    <row r="192" spans="1:6" ht="12.75" customHeight="1" x14ac:dyDescent="0.2">
      <c r="A192" s="53">
        <v>3294</v>
      </c>
      <c r="B192" s="85" t="s">
        <v>428</v>
      </c>
      <c r="C192" s="50" t="s">
        <v>429</v>
      </c>
      <c r="D192" s="242">
        <v>2112.6999999999998</v>
      </c>
      <c r="E192" s="242">
        <v>2311.69</v>
      </c>
      <c r="F192" s="52">
        <f t="shared" si="31"/>
        <v>109.4187532541298</v>
      </c>
    </row>
    <row r="193" spans="1:6" ht="12.75" customHeight="1" x14ac:dyDescent="0.2">
      <c r="A193" s="53">
        <v>3295</v>
      </c>
      <c r="B193" s="85" t="s">
        <v>430</v>
      </c>
      <c r="C193" s="50" t="s">
        <v>431</v>
      </c>
      <c r="D193" s="242">
        <v>3663.52</v>
      </c>
      <c r="E193" s="242">
        <v>2332.62</v>
      </c>
      <c r="F193" s="52">
        <f t="shared" si="31"/>
        <v>63.671550858191026</v>
      </c>
    </row>
    <row r="194" spans="1:6" ht="12.75" customHeight="1" x14ac:dyDescent="0.2">
      <c r="A194" s="53" t="s">
        <v>432</v>
      </c>
      <c r="B194" s="85" t="s">
        <v>433</v>
      </c>
      <c r="C194" s="50" t="s">
        <v>432</v>
      </c>
      <c r="D194" s="242">
        <v>929.91</v>
      </c>
      <c r="E194" s="242"/>
      <c r="F194" s="52">
        <f t="shared" si="31"/>
        <v>0</v>
      </c>
    </row>
    <row r="195" spans="1:6" ht="12.75" customHeight="1" x14ac:dyDescent="0.2">
      <c r="A195" s="53">
        <v>3299</v>
      </c>
      <c r="B195" s="85" t="s">
        <v>434</v>
      </c>
      <c r="C195" s="50" t="s">
        <v>435</v>
      </c>
      <c r="D195" s="242">
        <v>126749.21</v>
      </c>
      <c r="E195" s="242">
        <v>151955.32</v>
      </c>
      <c r="F195" s="52">
        <f t="shared" si="31"/>
        <v>119.88660126560158</v>
      </c>
    </row>
    <row r="196" spans="1:6" ht="12.75" customHeight="1" x14ac:dyDescent="0.2">
      <c r="A196" s="53">
        <v>34</v>
      </c>
      <c r="B196" s="232" t="s">
        <v>436</v>
      </c>
      <c r="C196" s="50" t="s">
        <v>437</v>
      </c>
      <c r="D196" s="51">
        <f t="shared" ref="D196:E196" si="44">D197+D202+D210</f>
        <v>6867.4500000000007</v>
      </c>
      <c r="E196" s="51">
        <f t="shared" si="44"/>
        <v>8146.55</v>
      </c>
      <c r="F196" s="52">
        <f t="shared" si="31"/>
        <v>118.62554514412189</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6867.4500000000007</v>
      </c>
      <c r="E210" s="51">
        <f t="shared" si="47"/>
        <v>8146.55</v>
      </c>
      <c r="F210" s="52">
        <f t="shared" si="31"/>
        <v>118.62554514412189</v>
      </c>
    </row>
    <row r="211" spans="1:6" ht="12.75" customHeight="1" x14ac:dyDescent="0.2">
      <c r="A211" s="53">
        <v>3431</v>
      </c>
      <c r="B211" s="232" t="s">
        <v>466</v>
      </c>
      <c r="C211" s="50" t="s">
        <v>467</v>
      </c>
      <c r="D211" s="242">
        <v>6757.77</v>
      </c>
      <c r="E211" s="242">
        <v>7808.81</v>
      </c>
      <c r="F211" s="52">
        <f t="shared" si="31"/>
        <v>115.5530596631729</v>
      </c>
    </row>
    <row r="212" spans="1:6" ht="12.75" customHeight="1" x14ac:dyDescent="0.2">
      <c r="A212" s="53">
        <v>3432</v>
      </c>
      <c r="B212" s="85" t="s">
        <v>468</v>
      </c>
      <c r="C212" s="50" t="s">
        <v>469</v>
      </c>
      <c r="D212" s="242">
        <v>78.52</v>
      </c>
      <c r="E212" s="242">
        <v>1.87</v>
      </c>
      <c r="F212" s="52">
        <f t="shared" si="31"/>
        <v>2.3815588385124813</v>
      </c>
    </row>
    <row r="213" spans="1:6" ht="12.75" customHeight="1" x14ac:dyDescent="0.2">
      <c r="A213" s="53">
        <v>3433</v>
      </c>
      <c r="B213" s="85" t="s">
        <v>470</v>
      </c>
      <c r="C213" s="50" t="s">
        <v>471</v>
      </c>
      <c r="D213" s="242">
        <v>17</v>
      </c>
      <c r="E213" s="242">
        <v>335.87</v>
      </c>
      <c r="F213" s="52">
        <f t="shared" si="31"/>
        <v>1975.7058823529412</v>
      </c>
    </row>
    <row r="214" spans="1:6" ht="12.75" customHeight="1" x14ac:dyDescent="0.2">
      <c r="A214" s="53">
        <v>3434</v>
      </c>
      <c r="B214" s="85" t="s">
        <v>472</v>
      </c>
      <c r="C214" s="50" t="s">
        <v>473</v>
      </c>
      <c r="D214" s="242">
        <v>14.16</v>
      </c>
      <c r="E214" s="242"/>
      <c r="F214" s="52">
        <f t="shared" si="31"/>
        <v>0</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1024.8400000000001</v>
      </c>
      <c r="E224" s="51">
        <f t="shared" si="51"/>
        <v>0</v>
      </c>
      <c r="F224" s="52">
        <f t="shared" ref="F224:F235" si="52">IF(D224&lt;&gt;0,IF(E224/D224&gt;=100,"&gt;&gt;100",E224/D224*100),"-")</f>
        <v>0</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1024.8400000000001</v>
      </c>
      <c r="E247" s="51">
        <f t="shared" si="62"/>
        <v>0</v>
      </c>
      <c r="F247" s="52">
        <f t="shared" si="61"/>
        <v>0</v>
      </c>
    </row>
    <row r="248" spans="1:6" ht="12.75" customHeight="1" x14ac:dyDescent="0.2">
      <c r="A248" s="53" t="s">
        <v>540</v>
      </c>
      <c r="B248" s="85" t="s">
        <v>202</v>
      </c>
      <c r="C248" s="50" t="s">
        <v>540</v>
      </c>
      <c r="D248" s="242">
        <v>500</v>
      </c>
      <c r="E248" s="242"/>
      <c r="F248" s="52">
        <f t="shared" si="61"/>
        <v>0</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524.84</v>
      </c>
      <c r="E250" s="242"/>
      <c r="F250" s="52">
        <f t="shared" si="61"/>
        <v>0</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257677.62</v>
      </c>
      <c r="E252" s="51">
        <f t="shared" si="63"/>
        <v>179643.45</v>
      </c>
      <c r="F252" s="52">
        <f t="shared" ref="F252:F258" si="64">IF(D252&lt;&gt;0,IF(E252/D252&gt;=100,"&gt;&gt;100",E252/D252*100),"-")</f>
        <v>69.716357206341797</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257677.62</v>
      </c>
      <c r="E259" s="51">
        <f t="shared" si="66"/>
        <v>179643.45</v>
      </c>
      <c r="F259" s="52">
        <f t="shared" ref="F259:F262" si="67">IF(D259&lt;&gt;0,IF(E259/D259&gt;=100,"&gt;&gt;100",E259/D259*100),"-")</f>
        <v>69.716357206341797</v>
      </c>
    </row>
    <row r="260" spans="1:6" ht="12.75" customHeight="1" x14ac:dyDescent="0.2">
      <c r="A260" s="53">
        <v>3721</v>
      </c>
      <c r="B260" s="85" t="s">
        <v>560</v>
      </c>
      <c r="C260" s="50" t="s">
        <v>561</v>
      </c>
      <c r="D260" s="242">
        <v>257677.62</v>
      </c>
      <c r="E260" s="242">
        <v>179643.45</v>
      </c>
      <c r="F260" s="52">
        <f t="shared" si="67"/>
        <v>69.716357206341797</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c r="F265" s="52" t="str">
        <f t="shared" si="69"/>
        <v>-</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4524468.17</v>
      </c>
      <c r="E289" s="51">
        <f t="shared" si="79"/>
        <v>5437378.7599999998</v>
      </c>
      <c r="F289" s="52">
        <f t="shared" si="76"/>
        <v>120.17719112387965</v>
      </c>
    </row>
    <row r="290" spans="1:6" ht="12.75" customHeight="1" x14ac:dyDescent="0.2">
      <c r="A290" s="53" t="s">
        <v>609</v>
      </c>
      <c r="B290" s="85" t="s">
        <v>620</v>
      </c>
      <c r="C290" s="50" t="s">
        <v>621</v>
      </c>
      <c r="D290" s="51">
        <f>IF(D6&gt;=D289,D6-D289,0)</f>
        <v>419753.83000000007</v>
      </c>
      <c r="E290" s="51">
        <f>IF(E6&gt;=E289,E6-E289,0)</f>
        <v>281662.8599999994</v>
      </c>
      <c r="F290" s="52">
        <f t="shared" si="76"/>
        <v>67.101915425047906</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1506470.67</v>
      </c>
      <c r="E292" s="242">
        <v>1566937.71</v>
      </c>
      <c r="F292" s="52">
        <f t="shared" si="76"/>
        <v>104.01382125813311</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0</v>
      </c>
      <c r="E294" s="242">
        <v>0</v>
      </c>
      <c r="F294" s="52" t="str">
        <f t="shared" si="76"/>
        <v>-</v>
      </c>
    </row>
    <row r="295" spans="1:6" ht="24" x14ac:dyDescent="0.2">
      <c r="A295" s="53">
        <v>9661</v>
      </c>
      <c r="B295" s="85" t="s">
        <v>630</v>
      </c>
      <c r="C295" s="50" t="s">
        <v>631</v>
      </c>
      <c r="D295" s="242">
        <v>695.25</v>
      </c>
      <c r="E295" s="242">
        <v>819.14</v>
      </c>
      <c r="F295" s="52">
        <f t="shared" si="76"/>
        <v>117.81948939230493</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320.89999999999998</v>
      </c>
      <c r="E298" s="51">
        <f t="shared" si="80"/>
        <v>91.92</v>
      </c>
      <c r="F298" s="52">
        <f t="shared" ref="F298:F418" si="81">IF(D298&lt;&gt;0,IF(E298/D298&gt;=100,"&gt;&gt;100",E298/D298*100),"-")</f>
        <v>28.644437519476472</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320.89999999999998</v>
      </c>
      <c r="E311" s="51">
        <f t="shared" si="85"/>
        <v>91.92</v>
      </c>
      <c r="F311" s="52">
        <f t="shared" si="81"/>
        <v>28.644437519476472</v>
      </c>
    </row>
    <row r="312" spans="1:6" ht="12.75" customHeight="1" x14ac:dyDescent="0.2">
      <c r="A312" s="53">
        <v>721</v>
      </c>
      <c r="B312" s="85" t="s">
        <v>663</v>
      </c>
      <c r="C312" s="50" t="s">
        <v>664</v>
      </c>
      <c r="D312" s="51">
        <f t="shared" ref="D312:E312" si="86">SUM(D313:D316)</f>
        <v>320.89999999999998</v>
      </c>
      <c r="E312" s="51">
        <f t="shared" si="86"/>
        <v>91.92</v>
      </c>
      <c r="F312" s="52">
        <f t="shared" si="81"/>
        <v>28.644437519476472</v>
      </c>
    </row>
    <row r="313" spans="1:6" ht="12.75" customHeight="1" x14ac:dyDescent="0.2">
      <c r="A313" s="53">
        <v>7211</v>
      </c>
      <c r="B313" s="85" t="s">
        <v>665</v>
      </c>
      <c r="C313" s="50" t="s">
        <v>666</v>
      </c>
      <c r="D313" s="242">
        <v>320.89999999999998</v>
      </c>
      <c r="E313" s="242">
        <v>91.92</v>
      </c>
      <c r="F313" s="52">
        <f t="shared" si="81"/>
        <v>28.644437519476472</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358957.89000000007</v>
      </c>
      <c r="E350" s="51">
        <f t="shared" si="95"/>
        <v>235977.12</v>
      </c>
      <c r="F350" s="52">
        <f t="shared" si="81"/>
        <v>65.739499415934262</v>
      </c>
    </row>
    <row r="351" spans="1:6" ht="12.75" customHeight="1" x14ac:dyDescent="0.2">
      <c r="A351" s="53">
        <v>41</v>
      </c>
      <c r="B351" s="85" t="s">
        <v>741</v>
      </c>
      <c r="C351" s="50" t="s">
        <v>742</v>
      </c>
      <c r="D351" s="51">
        <f t="shared" ref="D351:E351" si="96">D352+D356</f>
        <v>1142.6500000000001</v>
      </c>
      <c r="E351" s="51">
        <f t="shared" si="96"/>
        <v>0</v>
      </c>
      <c r="F351" s="52">
        <f t="shared" si="81"/>
        <v>0</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1142.6500000000001</v>
      </c>
      <c r="E356" s="51">
        <f t="shared" si="98"/>
        <v>0</v>
      </c>
      <c r="F356" s="52">
        <f t="shared" si="81"/>
        <v>0</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1142.6500000000001</v>
      </c>
      <c r="E360" s="242"/>
      <c r="F360" s="52">
        <f t="shared" si="81"/>
        <v>0</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357815.24000000005</v>
      </c>
      <c r="E363" s="51">
        <f t="shared" si="99"/>
        <v>235977.12</v>
      </c>
      <c r="F363" s="52">
        <f t="shared" si="81"/>
        <v>65.94943245011028</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354068.53</v>
      </c>
      <c r="E369" s="51">
        <f t="shared" si="101"/>
        <v>231786.05</v>
      </c>
      <c r="F369" s="52">
        <f t="shared" si="81"/>
        <v>65.46361236905183</v>
      </c>
    </row>
    <row r="370" spans="1:6" ht="12.75" customHeight="1" x14ac:dyDescent="0.2">
      <c r="A370" s="53">
        <v>4221</v>
      </c>
      <c r="B370" s="85" t="s">
        <v>675</v>
      </c>
      <c r="C370" s="50" t="s">
        <v>767</v>
      </c>
      <c r="D370" s="242">
        <v>41342.97</v>
      </c>
      <c r="E370" s="242">
        <v>45998.12</v>
      </c>
      <c r="F370" s="52">
        <f t="shared" si="81"/>
        <v>111.2598345014884</v>
      </c>
    </row>
    <row r="371" spans="1:6" ht="12.75" customHeight="1" x14ac:dyDescent="0.2">
      <c r="A371" s="53">
        <v>4222</v>
      </c>
      <c r="B371" s="85" t="s">
        <v>768</v>
      </c>
      <c r="C371" s="50" t="s">
        <v>769</v>
      </c>
      <c r="D371" s="242">
        <v>550</v>
      </c>
      <c r="E371" s="242">
        <v>7576.11</v>
      </c>
      <c r="F371" s="52">
        <f t="shared" si="81"/>
        <v>1377.4745454545453</v>
      </c>
    </row>
    <row r="372" spans="1:6" ht="12.75" customHeight="1" x14ac:dyDescent="0.2">
      <c r="A372" s="53">
        <v>4223</v>
      </c>
      <c r="B372" s="85" t="s">
        <v>679</v>
      </c>
      <c r="C372" s="50" t="s">
        <v>770</v>
      </c>
      <c r="D372" s="242">
        <v>27325.06</v>
      </c>
      <c r="E372" s="242">
        <v>21534.45</v>
      </c>
      <c r="F372" s="52">
        <f t="shared" si="81"/>
        <v>78.80842713611608</v>
      </c>
    </row>
    <row r="373" spans="1:6" ht="12.75" customHeight="1" x14ac:dyDescent="0.2">
      <c r="A373" s="53">
        <v>4224</v>
      </c>
      <c r="B373" s="85" t="s">
        <v>681</v>
      </c>
      <c r="C373" s="50" t="s">
        <v>771</v>
      </c>
      <c r="D373" s="242">
        <v>81185.679999999993</v>
      </c>
      <c r="E373" s="242">
        <v>40163.67</v>
      </c>
      <c r="F373" s="52">
        <f t="shared" si="81"/>
        <v>49.471372291271074</v>
      </c>
    </row>
    <row r="374" spans="1:6" ht="12.75" customHeight="1" x14ac:dyDescent="0.2">
      <c r="A374" s="53">
        <v>4225</v>
      </c>
      <c r="B374" s="85" t="s">
        <v>683</v>
      </c>
      <c r="C374" s="50" t="s">
        <v>772</v>
      </c>
      <c r="D374" s="242">
        <v>87067.99</v>
      </c>
      <c r="E374" s="242">
        <v>81122.33</v>
      </c>
      <c r="F374" s="52">
        <f t="shared" si="81"/>
        <v>93.171244679014649</v>
      </c>
    </row>
    <row r="375" spans="1:6" ht="12.75" customHeight="1" x14ac:dyDescent="0.2">
      <c r="A375" s="53">
        <v>4226</v>
      </c>
      <c r="B375" s="85" t="s">
        <v>685</v>
      </c>
      <c r="C375" s="50" t="s">
        <v>773</v>
      </c>
      <c r="D375" s="242">
        <v>0</v>
      </c>
      <c r="E375" s="242">
        <v>35391.370000000003</v>
      </c>
      <c r="F375" s="52" t="str">
        <f t="shared" si="81"/>
        <v>-</v>
      </c>
    </row>
    <row r="376" spans="1:6" ht="12.75" customHeight="1" x14ac:dyDescent="0.2">
      <c r="A376" s="53">
        <v>4227</v>
      </c>
      <c r="B376" s="232" t="s">
        <v>687</v>
      </c>
      <c r="C376" s="50" t="s">
        <v>774</v>
      </c>
      <c r="D376" s="242">
        <v>116596.83</v>
      </c>
      <c r="E376" s="242"/>
      <c r="F376" s="52">
        <f t="shared" si="81"/>
        <v>0</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3746.71</v>
      </c>
      <c r="E383" s="51">
        <f t="shared" si="103"/>
        <v>4191.07</v>
      </c>
      <c r="F383" s="52">
        <f t="shared" si="81"/>
        <v>111.86000517787605</v>
      </c>
    </row>
    <row r="384" spans="1:6" ht="12.75" customHeight="1" x14ac:dyDescent="0.2">
      <c r="A384" s="53">
        <v>4241</v>
      </c>
      <c r="B384" s="85" t="s">
        <v>784</v>
      </c>
      <c r="C384" s="50" t="s">
        <v>785</v>
      </c>
      <c r="D384" s="242">
        <v>3746.71</v>
      </c>
      <c r="E384" s="242">
        <v>4191.07</v>
      </c>
      <c r="F384" s="52">
        <f t="shared" si="81"/>
        <v>111.86000517787605</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358636.99000000005</v>
      </c>
      <c r="E408" s="51">
        <f t="shared" si="111"/>
        <v>235885.19999999998</v>
      </c>
      <c r="F408" s="52">
        <f t="shared" si="81"/>
        <v>65.772691210686318</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4944542.9000000004</v>
      </c>
      <c r="E412" s="51">
        <f>E6+E298</f>
        <v>5719133.5399999991</v>
      </c>
      <c r="F412" s="52">
        <f t="shared" si="81"/>
        <v>115.6655661739733</v>
      </c>
    </row>
    <row r="413" spans="1:6" ht="12.75" customHeight="1" x14ac:dyDescent="0.2">
      <c r="A413" s="53" t="s">
        <v>609</v>
      </c>
      <c r="B413" s="85" t="s">
        <v>832</v>
      </c>
      <c r="C413" s="50" t="s">
        <v>833</v>
      </c>
      <c r="D413" s="51">
        <f t="shared" ref="D413:E413" si="112">D289+D350</f>
        <v>4883426.0599999996</v>
      </c>
      <c r="E413" s="51">
        <f t="shared" si="112"/>
        <v>5673355.8799999999</v>
      </c>
      <c r="F413" s="52">
        <f t="shared" si="81"/>
        <v>116.17573011845705</v>
      </c>
    </row>
    <row r="414" spans="1:6" ht="12.75" customHeight="1" x14ac:dyDescent="0.2">
      <c r="A414" s="53" t="s">
        <v>609</v>
      </c>
      <c r="B414" s="85" t="s">
        <v>834</v>
      </c>
      <c r="C414" s="50" t="s">
        <v>835</v>
      </c>
      <c r="D414" s="51">
        <f t="shared" ref="D414:E414" si="113">IF(D412&gt;=D413,D412-D413,0)</f>
        <v>61116.840000000782</v>
      </c>
      <c r="E414" s="51">
        <f t="shared" si="113"/>
        <v>45777.659999999218</v>
      </c>
      <c r="F414" s="52">
        <f t="shared" si="81"/>
        <v>74.901876471359827</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1506470.67</v>
      </c>
      <c r="E416" s="51">
        <f t="shared" si="115"/>
        <v>1566937.71</v>
      </c>
      <c r="F416" s="52">
        <f t="shared" si="81"/>
        <v>104.01382125813311</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0</v>
      </c>
      <c r="E418" s="62">
        <f t="shared" si="117"/>
        <v>0</v>
      </c>
      <c r="F418" s="57" t="str">
        <f t="shared" si="81"/>
        <v>-</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4944542.9000000004</v>
      </c>
      <c r="E639" s="51">
        <f t="shared" si="180"/>
        <v>5719133.5399999991</v>
      </c>
      <c r="F639" s="52">
        <f t="shared" si="119"/>
        <v>115.6655661739733</v>
      </c>
    </row>
    <row r="640" spans="1:6" ht="12.75" customHeight="1" x14ac:dyDescent="0.2">
      <c r="A640" s="53" t="s">
        <v>609</v>
      </c>
      <c r="B640" s="85" t="s">
        <v>1278</v>
      </c>
      <c r="C640" s="50" t="s">
        <v>1279</v>
      </c>
      <c r="D640" s="51">
        <f t="shared" ref="D640:E640" si="181">D413+D528</f>
        <v>4883426.0599999996</v>
      </c>
      <c r="E640" s="51">
        <f t="shared" si="181"/>
        <v>5673355.8799999999</v>
      </c>
      <c r="F640" s="52">
        <f t="shared" si="119"/>
        <v>116.17573011845705</v>
      </c>
    </row>
    <row r="641" spans="1:6" ht="12.75" customHeight="1" x14ac:dyDescent="0.2">
      <c r="A641" s="53" t="s">
        <v>609</v>
      </c>
      <c r="B641" s="85" t="s">
        <v>1280</v>
      </c>
      <c r="C641" s="50" t="s">
        <v>1281</v>
      </c>
      <c r="D641" s="51">
        <f t="shared" ref="D641:E641" si="182">IF(D639&gt;=D640,D639-D640,0)</f>
        <v>61116.840000000782</v>
      </c>
      <c r="E641" s="51">
        <f t="shared" si="182"/>
        <v>45777.659999999218</v>
      </c>
      <c r="F641" s="52">
        <f t="shared" si="119"/>
        <v>74.901876471359827</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1506470.67</v>
      </c>
      <c r="E643" s="51">
        <f t="shared" si="184"/>
        <v>1566937.71</v>
      </c>
      <c r="F643" s="52">
        <f t="shared" si="119"/>
        <v>104.01382125813311</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1567587.5100000007</v>
      </c>
      <c r="E645" s="51">
        <f t="shared" si="186"/>
        <v>1612715.3699999992</v>
      </c>
      <c r="F645" s="52">
        <f t="shared" si="119"/>
        <v>102.87880961746107</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277938.53999999998</v>
      </c>
      <c r="E647" s="243">
        <v>342084.62</v>
      </c>
      <c r="F647" s="57">
        <f t="shared" si="119"/>
        <v>123.07923183305203</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1651507.12</v>
      </c>
      <c r="E649" s="242">
        <v>1718816.21</v>
      </c>
      <c r="F649" s="52">
        <f t="shared" ref="F649:F724" si="188">IF(D649&lt;&gt;0,IF(E649/D649&gt;=100,"&gt;&gt;100",E649/D649*100),"-")</f>
        <v>104.0756160954365</v>
      </c>
    </row>
    <row r="650" spans="1:6" ht="12.75" customHeight="1" x14ac:dyDescent="0.2">
      <c r="A650" s="53" t="s">
        <v>1297</v>
      </c>
      <c r="B650" s="85" t="s">
        <v>1298</v>
      </c>
      <c r="C650" s="50" t="s">
        <v>1297</v>
      </c>
      <c r="D650" s="242">
        <v>4678023.22</v>
      </c>
      <c r="E650" s="242">
        <v>5729435.6799999997</v>
      </c>
      <c r="F650" s="52">
        <f t="shared" si="188"/>
        <v>122.47557163685904</v>
      </c>
    </row>
    <row r="651" spans="1:6" ht="12.75" customHeight="1" x14ac:dyDescent="0.2">
      <c r="A651" s="53" t="s">
        <v>1299</v>
      </c>
      <c r="B651" s="85" t="s">
        <v>1300</v>
      </c>
      <c r="C651" s="50" t="s">
        <v>1299</v>
      </c>
      <c r="D651" s="242">
        <v>4610714.13</v>
      </c>
      <c r="E651" s="242">
        <v>5652247.4400000004</v>
      </c>
      <c r="F651" s="52">
        <f t="shared" si="188"/>
        <v>122.58941414786868</v>
      </c>
    </row>
    <row r="652" spans="1:6" ht="24" x14ac:dyDescent="0.2">
      <c r="A652" s="53">
        <v>11</v>
      </c>
      <c r="B652" s="85" t="s">
        <v>1301</v>
      </c>
      <c r="C652" s="50" t="s">
        <v>1302</v>
      </c>
      <c r="D652" s="51">
        <f t="shared" ref="D652:E652" si="189">+D649+D650-D651</f>
        <v>1718816.21</v>
      </c>
      <c r="E652" s="51">
        <f t="shared" si="189"/>
        <v>1796004.4499999993</v>
      </c>
      <c r="F652" s="52">
        <f t="shared" si="188"/>
        <v>104.49077915084355</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98</v>
      </c>
      <c r="E654" s="262">
        <v>96</v>
      </c>
      <c r="F654" s="52">
        <f t="shared" si="188"/>
        <v>97.959183673469383</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104</v>
      </c>
      <c r="E656" s="262">
        <v>107</v>
      </c>
      <c r="F656" s="52">
        <f t="shared" si="188"/>
        <v>102.88461538461537</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32.29</v>
      </c>
      <c r="E669" s="242">
        <v>11.94</v>
      </c>
      <c r="F669" s="52">
        <f t="shared" si="188"/>
        <v>36.977392381542273</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18226.560000000001</v>
      </c>
      <c r="E676" s="242">
        <v>28784</v>
      </c>
      <c r="F676" s="52">
        <f t="shared" si="188"/>
        <v>157.92338214122685</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1473.44</v>
      </c>
      <c r="E678" s="242">
        <v>259</v>
      </c>
      <c r="F678" s="52">
        <f t="shared" si="188"/>
        <v>17.577912911282439</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262399.14</v>
      </c>
      <c r="E710" s="242">
        <v>240326.61</v>
      </c>
      <c r="F710" s="52">
        <f t="shared" si="188"/>
        <v>91.588185083228538</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4382.55</v>
      </c>
      <c r="E716" s="242">
        <v>4599.78</v>
      </c>
      <c r="F716" s="52">
        <f t="shared" si="188"/>
        <v>104.95670328918094</v>
      </c>
    </row>
    <row r="717" spans="1:6" ht="12.75" customHeight="1" x14ac:dyDescent="0.2">
      <c r="A717" s="53">
        <v>31215</v>
      </c>
      <c r="B717" s="85" t="s">
        <v>1414</v>
      </c>
      <c r="C717" s="50" t="s">
        <v>1415</v>
      </c>
      <c r="D717" s="242">
        <v>2886.95</v>
      </c>
      <c r="E717" s="242">
        <v>2698.66</v>
      </c>
      <c r="F717" s="52">
        <f t="shared" si="188"/>
        <v>93.477891892828069</v>
      </c>
    </row>
    <row r="718" spans="1:6" ht="12.75" customHeight="1" x14ac:dyDescent="0.2">
      <c r="A718" s="53">
        <v>32121</v>
      </c>
      <c r="B718" s="85" t="s">
        <v>1416</v>
      </c>
      <c r="C718" s="50" t="s">
        <v>1417</v>
      </c>
      <c r="D718" s="242">
        <v>54661.19</v>
      </c>
      <c r="E718" s="242">
        <v>55524.83</v>
      </c>
      <c r="F718" s="52">
        <f t="shared" si="188"/>
        <v>101.57998755607041</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14027.79</v>
      </c>
      <c r="E720" s="242">
        <v>7249.93</v>
      </c>
      <c r="F720" s="52">
        <f t="shared" si="188"/>
        <v>51.682624276525381</v>
      </c>
    </row>
    <row r="721" spans="1:6" ht="12.75" customHeight="1" x14ac:dyDescent="0.2">
      <c r="A721" s="53" t="s">
        <v>1422</v>
      </c>
      <c r="B721" s="85" t="s">
        <v>1423</v>
      </c>
      <c r="C721" s="50" t="s">
        <v>1422</v>
      </c>
      <c r="D721" s="242">
        <v>65425.09</v>
      </c>
      <c r="E721" s="242">
        <v>66124.539999999994</v>
      </c>
      <c r="F721" s="52">
        <f t="shared" si="188"/>
        <v>101.06908526988651</v>
      </c>
    </row>
    <row r="722" spans="1:6" ht="12.75" customHeight="1" x14ac:dyDescent="0.2">
      <c r="A722" s="53" t="s">
        <v>1424</v>
      </c>
      <c r="B722" s="85" t="s">
        <v>1425</v>
      </c>
      <c r="C722" s="50" t="s">
        <v>1424</v>
      </c>
      <c r="D722" s="242">
        <v>16396.439999999999</v>
      </c>
      <c r="E722" s="242">
        <v>8157.47</v>
      </c>
      <c r="F722" s="52">
        <f t="shared" si="188"/>
        <v>49.751470441144548</v>
      </c>
    </row>
    <row r="723" spans="1:6" ht="12.75" customHeight="1" x14ac:dyDescent="0.2">
      <c r="A723" s="53" t="s">
        <v>1426</v>
      </c>
      <c r="B723" s="85" t="s">
        <v>1427</v>
      </c>
      <c r="C723" s="50" t="s">
        <v>1426</v>
      </c>
      <c r="D723" s="242">
        <v>1854.45</v>
      </c>
      <c r="E723" s="242">
        <v>17618.919999999998</v>
      </c>
      <c r="F723" s="52">
        <f t="shared" si="188"/>
        <v>950.0887055461186</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0</v>
      </c>
      <c r="E725" s="242"/>
      <c r="F725" s="52" t="str">
        <f t="shared" ref="F725:F979" si="190">IF(D725&lt;&gt;0,IF(E725/D725&gt;=100,"&gt;&gt;100",E725/D725*100),"-")</f>
        <v>-</v>
      </c>
    </row>
    <row r="726" spans="1:6" ht="12.75" customHeight="1" x14ac:dyDescent="0.2">
      <c r="A726" s="53" t="s">
        <v>1432</v>
      </c>
      <c r="B726" s="85" t="s">
        <v>1433</v>
      </c>
      <c r="C726" s="50" t="s">
        <v>1432</v>
      </c>
      <c r="D726" s="242">
        <v>0</v>
      </c>
      <c r="E726" s="242"/>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257677.62</v>
      </c>
      <c r="E819" s="242">
        <v>179643.45</v>
      </c>
      <c r="F819" s="52">
        <f t="shared" si="190"/>
        <v>69.716357206341797</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58" workbookViewId="0">
      <selection activeCell="E92" sqref="E9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6942668.7400000002</v>
      </c>
      <c r="E6" s="229">
        <f t="shared" si="0"/>
        <v>6996696.9300000006</v>
      </c>
      <c r="F6" s="230">
        <f t="shared" ref="F6:F260" si="1">IF(D6&gt;0,IF(E6/D6&gt;=100,"&gt;&gt;100",E6/D6*100),"-")</f>
        <v>100.77820492411971</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4922823.4300000006</v>
      </c>
      <c r="E7" s="104">
        <f t="shared" si="2"/>
        <v>4844033.0500000007</v>
      </c>
      <c r="F7" s="93">
        <f t="shared" si="1"/>
        <v>98.399487994636445</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3744348.75</v>
      </c>
      <c r="E8" s="104">
        <f>E9+E10-E11</f>
        <v>3744348.7300000004</v>
      </c>
      <c r="F8" s="93">
        <f t="shared" si="1"/>
        <v>99.999999465861734</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5531964.3399999999</v>
      </c>
      <c r="E10" s="247">
        <v>5531964.3200000003</v>
      </c>
      <c r="F10" s="93">
        <f t="shared" si="1"/>
        <v>99.999999638464772</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1787615.59</v>
      </c>
      <c r="E11" s="247">
        <v>1787615.59</v>
      </c>
      <c r="F11" s="93">
        <f t="shared" si="1"/>
        <v>100</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884518.33000000066</v>
      </c>
      <c r="E12" s="104">
        <f t="shared" si="3"/>
        <v>807923.14000000036</v>
      </c>
      <c r="F12" s="93">
        <f t="shared" si="1"/>
        <v>91.340463232683916</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0</v>
      </c>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0</v>
      </c>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837245.20000000065</v>
      </c>
      <c r="E19" s="104">
        <f t="shared" si="5"/>
        <v>760964.94000000041</v>
      </c>
      <c r="F19" s="93">
        <f t="shared" si="1"/>
        <v>90.889137375765159</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1175227.33</v>
      </c>
      <c r="E20" s="247">
        <v>1137113.29</v>
      </c>
      <c r="F20" s="93">
        <f t="shared" si="1"/>
        <v>96.756879369032362</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64497.08</v>
      </c>
      <c r="E21" s="247">
        <v>15291.68</v>
      </c>
      <c r="F21" s="93">
        <f t="shared" si="1"/>
        <v>23.709104350150426</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131509.09</v>
      </c>
      <c r="E22" s="247">
        <v>148683.24</v>
      </c>
      <c r="F22" s="93">
        <f t="shared" si="1"/>
        <v>113.0592873846211</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2668604.91</v>
      </c>
      <c r="E23" s="247">
        <v>2681090.9300000002</v>
      </c>
      <c r="F23" s="93">
        <f t="shared" si="1"/>
        <v>100.46788567139376</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456177.01</v>
      </c>
      <c r="E24" s="247">
        <v>520609.76</v>
      </c>
      <c r="F24" s="93">
        <f t="shared" si="1"/>
        <v>114.12450618675413</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930.44</v>
      </c>
      <c r="E25" s="247">
        <v>930.44</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371618.57</v>
      </c>
      <c r="E26" s="247">
        <v>403483.05</v>
      </c>
      <c r="F26" s="93">
        <f t="shared" si="1"/>
        <v>108.57451230168611</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4031319.23</v>
      </c>
      <c r="E28" s="247">
        <v>4146237.45</v>
      </c>
      <c r="F28" s="93">
        <f t="shared" si="1"/>
        <v>102.8506355722169</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47273.12999999999</v>
      </c>
      <c r="E35" s="104">
        <f t="shared" si="7"/>
        <v>46958.199999999983</v>
      </c>
      <c r="F35" s="93">
        <f t="shared" si="1"/>
        <v>99.33380759852372</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156986.35999999999</v>
      </c>
      <c r="E36" s="247">
        <v>156986.35999999999</v>
      </c>
      <c r="F36" s="93">
        <f t="shared" si="1"/>
        <v>100</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912.47</v>
      </c>
      <c r="E37" s="247">
        <v>912.47</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110625.7</v>
      </c>
      <c r="E40" s="247">
        <v>110940.63</v>
      </c>
      <c r="F40" s="93">
        <f t="shared" si="1"/>
        <v>100.2846806845064</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24610.97</v>
      </c>
      <c r="E47" s="247">
        <v>24610.959999999999</v>
      </c>
      <c r="F47" s="93">
        <f t="shared" si="1"/>
        <v>99.999959367712847</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24610.97</v>
      </c>
      <c r="E50" s="247">
        <v>24610.959999999999</v>
      </c>
      <c r="F50" s="93">
        <f t="shared" si="1"/>
        <v>99.999959367712847</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151144.89000000001</v>
      </c>
      <c r="E54" s="247">
        <v>149139.09</v>
      </c>
      <c r="F54" s="93">
        <f t="shared" si="1"/>
        <v>98.67292900209857</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151144.89000000001</v>
      </c>
      <c r="E55" s="247">
        <v>149139.09</v>
      </c>
      <c r="F55" s="93">
        <f t="shared" si="1"/>
        <v>98.67292900209857</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269103.78999999998</v>
      </c>
      <c r="E56" s="104">
        <f t="shared" si="11"/>
        <v>269103.78999999998</v>
      </c>
      <c r="F56" s="93">
        <f t="shared" si="1"/>
        <v>100</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269103.78999999998</v>
      </c>
      <c r="E57" s="247">
        <v>269103.78999999998</v>
      </c>
      <c r="F57" s="93">
        <f t="shared" si="1"/>
        <v>100</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24852.560000000001</v>
      </c>
      <c r="E63" s="104">
        <f t="shared" si="12"/>
        <v>22657.39</v>
      </c>
      <c r="F63" s="93">
        <f t="shared" si="1"/>
        <v>91.167227842926437</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24852.560000000001</v>
      </c>
      <c r="E67" s="247">
        <v>22657.39</v>
      </c>
      <c r="F67" s="93">
        <f t="shared" si="1"/>
        <v>91.167227842926437</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2019845.3099999998</v>
      </c>
      <c r="E68" s="104">
        <f t="shared" si="13"/>
        <v>2152663.88</v>
      </c>
      <c r="F68" s="93">
        <f t="shared" si="1"/>
        <v>106.57568029306165</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1718816.21</v>
      </c>
      <c r="E69" s="104">
        <f t="shared" si="14"/>
        <v>1796004.45</v>
      </c>
      <c r="F69" s="93">
        <f t="shared" si="1"/>
        <v>104.49077915084359</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1718485.56</v>
      </c>
      <c r="E70" s="104">
        <f t="shared" si="15"/>
        <v>1795828.03</v>
      </c>
      <c r="F70" s="93">
        <f t="shared" si="1"/>
        <v>104.5006179743518</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1718485.56</v>
      </c>
      <c r="E72" s="247">
        <v>1795828.03</v>
      </c>
      <c r="F72" s="93">
        <f t="shared" si="1"/>
        <v>104.5006179743518</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330.65</v>
      </c>
      <c r="E76" s="247">
        <v>176.42</v>
      </c>
      <c r="F76" s="93">
        <f t="shared" si="1"/>
        <v>53.35551187055799</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19292.440000000002</v>
      </c>
      <c r="E78" s="104">
        <f>E79+SUM(E82:E84)-E85+E86</f>
        <v>8691.48</v>
      </c>
      <c r="F78" s="93">
        <f t="shared" si="1"/>
        <v>45.051222136754077</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864</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2197.7600000000002</v>
      </c>
      <c r="E83" s="247">
        <v>729.98</v>
      </c>
      <c r="F83" s="93">
        <f t="shared" si="1"/>
        <v>33.214727722772274</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1890.51</v>
      </c>
      <c r="E84" s="247">
        <v>3946.29</v>
      </c>
      <c r="F84" s="93">
        <f t="shared" si="1"/>
        <v>208.74208546900044</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15204.17</v>
      </c>
      <c r="E86" s="247">
        <v>3151.21</v>
      </c>
      <c r="F86" s="93">
        <f t="shared" si="1"/>
        <v>20.725958733689509</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530.89</v>
      </c>
      <c r="E134" s="104">
        <f t="shared" si="23"/>
        <v>530.89</v>
      </c>
      <c r="F134" s="93">
        <f t="shared" si="1"/>
        <v>100</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530.89</v>
      </c>
      <c r="E135" s="104">
        <f t="shared" si="24"/>
        <v>530.89</v>
      </c>
      <c r="F135" s="93">
        <f t="shared" si="1"/>
        <v>100</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v>530.89</v>
      </c>
      <c r="E139" s="247">
        <v>530.89</v>
      </c>
      <c r="F139" s="93">
        <f t="shared" si="1"/>
        <v>100</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2832.29</v>
      </c>
      <c r="E146" s="104">
        <f t="shared" si="26"/>
        <v>5063.67</v>
      </c>
      <c r="F146" s="93">
        <f t="shared" si="1"/>
        <v>178.783599137094</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2588.86</v>
      </c>
      <c r="E159" s="247">
        <v>4008.68</v>
      </c>
      <c r="F159" s="93">
        <f t="shared" si="1"/>
        <v>154.84344460496123</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3857.27</v>
      </c>
      <c r="E160" s="247">
        <v>1303.9100000000001</v>
      </c>
      <c r="F160" s="93">
        <f t="shared" si="1"/>
        <v>33.803959795399344</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3613.84</v>
      </c>
      <c r="E163" s="247">
        <v>248.92</v>
      </c>
      <c r="F163" s="93">
        <f t="shared" si="1"/>
        <v>6.8879640493214964</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434.94</v>
      </c>
      <c r="E164" s="104">
        <f t="shared" si="28"/>
        <v>288.77</v>
      </c>
      <c r="F164" s="93">
        <f t="shared" si="1"/>
        <v>66.393065710212895</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434.94</v>
      </c>
      <c r="E166" s="247">
        <v>288.77</v>
      </c>
      <c r="F166" s="93">
        <f t="shared" si="1"/>
        <v>66.393065710212895</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277938.53999999998</v>
      </c>
      <c r="E170" s="104">
        <f t="shared" si="29"/>
        <v>342084.62</v>
      </c>
      <c r="F170" s="93">
        <f t="shared" si="1"/>
        <v>123.07923183305203</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277938.53999999998</v>
      </c>
      <c r="E173" s="247">
        <v>342084.62</v>
      </c>
      <c r="F173" s="93">
        <f t="shared" si="1"/>
        <v>123.07923183305203</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6942668.7400000002</v>
      </c>
      <c r="E175" s="104">
        <f t="shared" si="30"/>
        <v>6996696.9299999997</v>
      </c>
      <c r="F175" s="93">
        <f t="shared" si="1"/>
        <v>100.77820492411971</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448601.61</v>
      </c>
      <c r="E176" s="104">
        <f t="shared" si="31"/>
        <v>534310.03999999992</v>
      </c>
      <c r="F176" s="93">
        <f t="shared" si="1"/>
        <v>119.1056893442714</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330703.03999999998</v>
      </c>
      <c r="E177" s="104">
        <f t="shared" si="32"/>
        <v>430472.05999999994</v>
      </c>
      <c r="F177" s="93">
        <f t="shared" si="1"/>
        <v>130.1687640972396</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273078.37</v>
      </c>
      <c r="E178" s="247">
        <v>337642.54</v>
      </c>
      <c r="F178" s="93">
        <f t="shared" si="1"/>
        <v>123.6430919080116</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38591.86</v>
      </c>
      <c r="E179" s="247">
        <v>74053.62</v>
      </c>
      <c r="F179" s="93">
        <f t="shared" si="1"/>
        <v>191.88922223494797</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2.41</v>
      </c>
      <c r="E180" s="104">
        <f t="shared" si="33"/>
        <v>4.41</v>
      </c>
      <c r="F180" s="93">
        <f t="shared" si="1"/>
        <v>182.98755186721991</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2.41</v>
      </c>
      <c r="E183" s="247">
        <v>4.41</v>
      </c>
      <c r="F183" s="93">
        <f t="shared" si="1"/>
        <v>182.98755186721991</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19030.400000000001</v>
      </c>
      <c r="E188" s="247">
        <v>18771.490000000002</v>
      </c>
      <c r="F188" s="93">
        <f t="shared" si="1"/>
        <v>98.639492601311588</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3811.56</v>
      </c>
      <c r="E189" s="247">
        <v>4186.08</v>
      </c>
      <c r="F189" s="93">
        <f t="shared" si="1"/>
        <v>109.82589805748827</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114087.01</v>
      </c>
      <c r="E234" s="104">
        <f t="shared" si="40"/>
        <v>99651.9</v>
      </c>
      <c r="F234" s="93">
        <f t="shared" si="1"/>
        <v>87.347279940108862</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114087.01</v>
      </c>
      <c r="E236" s="247">
        <v>99651.9</v>
      </c>
      <c r="F236" s="93">
        <f t="shared" si="1"/>
        <v>87.347279940108862</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6494067.1299999999</v>
      </c>
      <c r="E237" s="104">
        <f t="shared" si="41"/>
        <v>6462386.8899999997</v>
      </c>
      <c r="F237" s="93">
        <f t="shared" si="1"/>
        <v>99.512166422585153</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4923354.32</v>
      </c>
      <c r="E238" s="104">
        <f t="shared" si="42"/>
        <v>4844563.9399999995</v>
      </c>
      <c r="F238" s="93">
        <f t="shared" si="1"/>
        <v>98.399660579375052</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4923354.32</v>
      </c>
      <c r="E239" s="104">
        <f t="shared" si="43"/>
        <v>4844563.9399999995</v>
      </c>
      <c r="F239" s="93">
        <f t="shared" si="1"/>
        <v>98.399660579375052</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4920168.9400000004</v>
      </c>
      <c r="E240" s="247">
        <v>4841378.59</v>
      </c>
      <c r="F240" s="93">
        <f t="shared" si="1"/>
        <v>98.398625108998786</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3185.38</v>
      </c>
      <c r="E241" s="247">
        <v>3185.35</v>
      </c>
      <c r="F241" s="93">
        <f t="shared" si="1"/>
        <v>99.999058197138169</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1567587.5099999998</v>
      </c>
      <c r="E245" s="104">
        <f t="shared" si="45"/>
        <v>1612715.37</v>
      </c>
      <c r="F245" s="93">
        <f t="shared" si="1"/>
        <v>102.87880961746119</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1746711.65</v>
      </c>
      <c r="E246" s="104">
        <f t="shared" si="46"/>
        <v>1672519.34</v>
      </c>
      <c r="F246" s="93">
        <f t="shared" si="1"/>
        <v>95.752458054539233</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1746711.65</v>
      </c>
      <c r="E247" s="247">
        <v>1672519.34</v>
      </c>
      <c r="F247" s="93">
        <f t="shared" si="1"/>
        <v>95.752458054539233</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179124.14</v>
      </c>
      <c r="E250" s="104">
        <f t="shared" si="47"/>
        <v>59803.97</v>
      </c>
      <c r="F250" s="93">
        <f t="shared" si="1"/>
        <v>33.386884648825109</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179124.14</v>
      </c>
      <c r="E252" s="247">
        <v>59803.97</v>
      </c>
      <c r="F252" s="93">
        <f t="shared" si="1"/>
        <v>33.386884648825109</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2690.36</v>
      </c>
      <c r="E255" s="247">
        <v>4818.8100000000004</v>
      </c>
      <c r="F255" s="93">
        <f t="shared" si="1"/>
        <v>179.1139475757891</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434.94</v>
      </c>
      <c r="E256" s="247">
        <v>288.77</v>
      </c>
      <c r="F256" s="93">
        <f t="shared" si="1"/>
        <v>66.393065710212895</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99678.720000000001</v>
      </c>
      <c r="E259" s="104">
        <f t="shared" si="49"/>
        <v>157715.54999999999</v>
      </c>
      <c r="F259" s="93">
        <f t="shared" si="1"/>
        <v>158.22389171931582</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99678.720000000001</v>
      </c>
      <c r="E260" s="248">
        <v>157715.54999999999</v>
      </c>
      <c r="F260" s="97">
        <f t="shared" si="1"/>
        <v>158.22389171931582</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4442.01</v>
      </c>
      <c r="E264" s="247">
        <v>4126.57</v>
      </c>
      <c r="F264" s="93">
        <f t="shared" si="50"/>
        <v>92.898710268549593</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2004.12</v>
      </c>
      <c r="E265" s="247">
        <v>1186.02</v>
      </c>
      <c r="F265" s="93">
        <f t="shared" si="50"/>
        <v>59.179091072390875</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434.94</v>
      </c>
      <c r="E267" s="247">
        <v>288.77</v>
      </c>
      <c r="F267" s="93">
        <f t="shared" si="50"/>
        <v>66.393065710212895</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8568.0300000000007</v>
      </c>
      <c r="E268" s="247">
        <v>2063.71</v>
      </c>
      <c r="F268" s="93">
        <f t="shared" si="50"/>
        <v>24.086166831815483</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1087.5</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6636.14</v>
      </c>
      <c r="E271" s="247"/>
      <c r="F271" s="93">
        <f t="shared" si="50"/>
        <v>0</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200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330703.03999999998</v>
      </c>
      <c r="E288" s="247">
        <v>430272.06</v>
      </c>
      <c r="F288" s="93">
        <f t="shared" si="50"/>
        <v>130.10828687876591</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3811.56</v>
      </c>
      <c r="E290" s="247">
        <v>4186.08</v>
      </c>
      <c r="F290" s="93">
        <f t="shared" si="50"/>
        <v>109.82589805748827</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88" workbookViewId="0">
      <selection activeCell="E128" sqref="E128"/>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4883426.0599999996</v>
      </c>
      <c r="E114" s="81">
        <f t="shared" si="22"/>
        <v>5673355.8799999999</v>
      </c>
      <c r="F114" s="63">
        <f t="shared" si="1"/>
        <v>116.17573011845705</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4883426.0599999996</v>
      </c>
      <c r="E122" s="81">
        <f t="shared" si="25"/>
        <v>5673355.8799999999</v>
      </c>
      <c r="F122" s="63">
        <f t="shared" si="1"/>
        <v>116.17573011845705</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4883426.0599999996</v>
      </c>
      <c r="E124" s="249">
        <v>5673355.8799999999</v>
      </c>
      <c r="F124" s="63">
        <f t="shared" si="1"/>
        <v>116.17573011845705</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4883426.0599999996</v>
      </c>
      <c r="E141" s="106">
        <f t="shared" si="28"/>
        <v>5673355.8799999999</v>
      </c>
      <c r="F141" s="82">
        <f t="shared" si="1"/>
        <v>116.17573011845705</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22" workbookViewId="0">
      <selection activeCell="E29" sqref="E29"/>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4191.07</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4191.07</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4191.07</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v>4191.07</v>
      </c>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85" workbookViewId="0">
      <selection activeCell="D99" sqref="D99"/>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334514.59999999998</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5342775.0599999987</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5115092.959999999</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3999207.58</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930928.64000000001</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5321.68</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9758.01</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169877.05</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227682.1</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5242631.5199999996</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5015323.9399999995</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3934643.41</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895466.88</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5319.68</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9758.01</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170135.96</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227307.58</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434658.13999999873</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200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200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200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200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434458.14</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172.57</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430099.49</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4186.08</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2</v>
      </c>
      <c r="G3" s="124">
        <f>IF(RefStr!C12&lt;&gt;"",INT(VALUE(MID(RefStr!C12,1,4))),0)</f>
        <v>2024</v>
      </c>
      <c r="H3" s="128">
        <f>IF(RefStr!C12&lt;&gt;"",INT(VALUE(MID(RefStr!C12,6,2))),0)</f>
        <v>12</v>
      </c>
      <c r="I3" s="129">
        <f>RefStr!C10*1</f>
        <v>11</v>
      </c>
      <c r="J3" s="130" t="str">
        <f>RefStr!H7</f>
        <v>DA</v>
      </c>
      <c r="K3" s="128" t="str">
        <f>RefStr!H9</f>
        <v>DA</v>
      </c>
      <c r="L3" s="128" t="str">
        <f>RefStr!H10</f>
        <v>DA</v>
      </c>
      <c r="M3" s="128" t="str">
        <f>RefStr!H8</f>
        <v>DA</v>
      </c>
      <c r="N3" s="128" t="str">
        <f>RefStr!H11</f>
        <v>DA</v>
      </c>
      <c r="O3" s="131">
        <f>RefStr!C6</f>
        <v>2276</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3230</v>
      </c>
      <c r="D225" s="123"/>
      <c r="E225" s="71">
        <f t="shared" si="19"/>
        <v>0</v>
      </c>
      <c r="F225" s="71">
        <f t="shared" si="20"/>
        <v>1</v>
      </c>
      <c r="G225" s="71"/>
      <c r="H225" s="71"/>
      <c r="I225" s="71"/>
      <c r="J225" s="71"/>
      <c r="K225" s="71"/>
      <c r="L225" s="71">
        <f>IF(AND('PR-RAS'!D214&gt;0,'PR-RAS'!D758=0),1,0)</f>
        <v>1</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54" customHeight="1" x14ac:dyDescent="0.2">
      <c r="A57" s="306" t="s">
        <v>3424</v>
      </c>
      <c r="B57" s="374" t="s">
        <v>3425</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bmaja</cp:lastModifiedBy>
  <cp:lastPrinted>2025-01-31T09:51:23Z</cp:lastPrinted>
  <dcterms:created xsi:type="dcterms:W3CDTF">2022-04-01T05:14:30Z</dcterms:created>
  <dcterms:modified xsi:type="dcterms:W3CDTF">2025-01-31T11:26:29Z</dcterms:modified>
</cp:coreProperties>
</file>